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5 год\Формирование бюджета на 2025 год\Бюджет Барабинского района на 2025 год и плановый период\"/>
    </mc:Choice>
  </mc:AlternateContent>
  <bookViews>
    <workbookView xWindow="0" yWindow="0" windowWidth="19440" windowHeight="12300"/>
  </bookViews>
  <sheets>
    <sheet name="ИМБТ " sheetId="1" r:id="rId1"/>
  </sheets>
  <definedNames>
    <definedName name="_xlnm.Print_Area" localSheetId="0">'ИМБТ '!$A$1:$E$121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9" i="1" l="1"/>
  <c r="E72" i="1"/>
  <c r="D72" i="1"/>
  <c r="C72" i="1"/>
  <c r="C79" i="1"/>
  <c r="E38" i="1" l="1"/>
  <c r="D38" i="1"/>
  <c r="C38" i="1"/>
  <c r="E98" i="1" l="1"/>
  <c r="D98" i="1"/>
  <c r="C98" i="1"/>
  <c r="E64" i="1"/>
  <c r="D64" i="1"/>
  <c r="C64" i="1"/>
  <c r="E109" i="1" l="1"/>
  <c r="D109" i="1"/>
  <c r="C76" i="1" l="1"/>
  <c r="C88" i="1"/>
  <c r="D88" i="1"/>
  <c r="E88" i="1"/>
  <c r="C75" i="1" l="1"/>
  <c r="E76" i="1"/>
  <c r="E75" i="1" s="1"/>
  <c r="D76" i="1"/>
  <c r="D75" i="1" s="1"/>
  <c r="E70" i="1" l="1"/>
  <c r="E69" i="1" s="1"/>
  <c r="D70" i="1"/>
  <c r="D69" i="1" s="1"/>
  <c r="C70" i="1"/>
  <c r="C69" i="1" s="1"/>
  <c r="C51" i="1" l="1"/>
  <c r="C50" i="1" s="1"/>
  <c r="E51" i="1" l="1"/>
  <c r="E50" i="1" s="1"/>
  <c r="D51" i="1"/>
  <c r="D50" i="1" s="1"/>
  <c r="E11" i="1"/>
  <c r="D11" i="1"/>
  <c r="C11" i="1"/>
  <c r="C10" i="1" s="1"/>
  <c r="E24" i="1"/>
  <c r="E23" i="1" s="1"/>
  <c r="D24" i="1"/>
  <c r="D23" i="1" s="1"/>
  <c r="C24" i="1"/>
  <c r="C23" i="1" s="1"/>
  <c r="C121" i="1" l="1"/>
  <c r="E10" i="1"/>
  <c r="D10" i="1"/>
  <c r="D121" i="1" l="1"/>
  <c r="E121" i="1"/>
</calcChain>
</file>

<file path=xl/sharedStrings.xml><?xml version="1.0" encoding="utf-8"?>
<sst xmlns="http://schemas.openxmlformats.org/spreadsheetml/2006/main" count="129" uniqueCount="53">
  <si>
    <t>№ п/п</t>
  </si>
  <si>
    <t>Итого</t>
  </si>
  <si>
    <t>г.Барабинск</t>
  </si>
  <si>
    <t>Зюзинский</t>
  </si>
  <si>
    <t>Козловский</t>
  </si>
  <si>
    <t>Межозерный</t>
  </si>
  <si>
    <t>Новониколаевский</t>
  </si>
  <si>
    <t>Новоспасский</t>
  </si>
  <si>
    <t>Новочановский</t>
  </si>
  <si>
    <t>Новоярковский</t>
  </si>
  <si>
    <t>Таскаевский</t>
  </si>
  <si>
    <t>Устьянцевский</t>
  </si>
  <si>
    <t>Шубинский</t>
  </si>
  <si>
    <t>Щербаковский</t>
  </si>
  <si>
    <t xml:space="preserve">Субвенция на осуществление отдельных  государственных полномочий    по решению вопросов в сфере административных нарушений </t>
  </si>
  <si>
    <t>организация функционирования систем жизнеобеспечения объектов ЖКХ</t>
  </si>
  <si>
    <t xml:space="preserve"> тыс. руб.</t>
  </si>
  <si>
    <t>Сумма</t>
  </si>
  <si>
    <t>Наименование межбюджетного трансферта</t>
  </si>
  <si>
    <t>2025 год</t>
  </si>
  <si>
    <t>СУБВЕНЦИИ</t>
  </si>
  <si>
    <t>2.1</t>
  </si>
  <si>
    <t>СУБСИДИИ</t>
  </si>
  <si>
    <t>3.1</t>
  </si>
  <si>
    <t>ДОТАЦИИ</t>
  </si>
  <si>
    <t>1.1</t>
  </si>
  <si>
    <t>Дотация на выравнивание бюджетной обеспеченности</t>
  </si>
  <si>
    <t>ИНЫЕ МЕЖБЮДЖЕТНЫЕ ТРАНСФЕРТЫ</t>
  </si>
  <si>
    <t>4.1</t>
  </si>
  <si>
    <t>4.2</t>
  </si>
  <si>
    <t xml:space="preserve">Иные межбюджетные трансферты на реализацию мероприятий  муниципальной программы Барабинского района  Новосибирской области " Обеспечение безопасности жизнедеятельности населения Барабинского района Новосибирской области  на 2021-2026 годы "  </t>
  </si>
  <si>
    <t>4.3</t>
  </si>
  <si>
    <t xml:space="preserve">Субсидии по обеспечению сбалансированности местных бюджетов муниципальной программы Барабинского района  Новосибирской области " Управление муниципальными финансами Барабинского района на 2022-2027 годы"  </t>
  </si>
  <si>
    <t>Иные межбюджетные трансферты ( непрограммные расходы бюджета)</t>
  </si>
  <si>
    <t xml:space="preserve">Иные межбюджетные трансферты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</si>
  <si>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Приложение  8</t>
  </si>
  <si>
    <t>Иные межбюджетные трансферты на реализацию мероприятий муниципальной программы Барабинского района Новосибирской области "Профилактика правонарушений, экстремизма и терроризма на территории Барабинского района Новосибирской области на 2018-2023 годы"</t>
  </si>
  <si>
    <t>4.5</t>
  </si>
  <si>
    <t>3.2</t>
  </si>
  <si>
    <t>3.3</t>
  </si>
  <si>
    <t>3.4</t>
  </si>
  <si>
    <t>4.4</t>
  </si>
  <si>
    <t>2026 год</t>
  </si>
  <si>
    <t xml:space="preserve"> О бюджете Барабинского района Новосибирской области на 2025 год и плановый период 2026 и 2027 годов"</t>
  </si>
  <si>
    <t>2.2</t>
  </si>
  <si>
    <t xml:space="preserve">Субсидии 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</si>
  <si>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Иные межбюджетные трансферты на реализацию мероприятий муниципальной программы Барабинского района Новосибирской области "Комплексные меры профилактики наркомании в Барабинском районе Новосибирской области на 2024-2029 годы"</t>
  </si>
  <si>
    <t>Субвенция на осуществление первичного воинского учета на территориях , где отсутствуют военные комиссариаты</t>
  </si>
  <si>
    <t>Субсидии на реализацию мероприятий муниципальной программы Барабинского района  Новосибирской области " Развитие жилищно-коммунального хозяйства  Барабинского района  Новосибирской области на 2021-2026 годы" в т.ч</t>
  </si>
  <si>
    <t xml:space="preserve">Субсидии на осуществление полномочий по организации регулярных перевозок пассажиров и багажа по муниципальным маршрутам </t>
  </si>
  <si>
    <t xml:space="preserve">Межбюджетные трансферты, перечисляемые из бюджета Барабинского района Новосибирской области в бюджеты поселений Барабинского района Новосибирской области на 2025  год и плановый период 2026 и 2027 годов </t>
  </si>
  <si>
    <t>2027 год</t>
  </si>
  <si>
    <t>к   решению 34 сессии  Совета депутатов Барабинского района Новосибирской области четвертого созыва от 26.12.2024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</si>
</sst>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79">
    <xf numFmtId="0" fontId="0" fillId="0" borderId="0" xfId="0"/>
    <xf numFmtId="0" fontId="3" fillId="0" borderId="0" xfId="0" applyFont="1" applyAlignment="1">
      <alignment horizontal="center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8" fillId="3" borderId="6" xfId="0" applyNumberFormat="1" applyFont="1" applyFill="1" applyBorder="1" applyAlignment="1">
      <alignment wrapText="1"/>
    </xf>
    <xf numFmtId="164" fontId="8" fillId="3" borderId="3" xfId="1" applyNumberFormat="1" applyFont="1" applyFill="1" applyBorder="1" applyAlignment="1" applyProtection="1">
      <alignment vertical="center" wrapText="1"/>
      <protection hidden="1"/>
    </xf>
    <xf numFmtId="164" fontId="8" fillId="0" borderId="3" xfId="0" applyNumberFormat="1" applyFont="1" applyBorder="1" applyAlignment="1">
      <alignment horizontal="left" vertical="center"/>
    </xf>
    <xf numFmtId="164" fontId="8" fillId="0" borderId="3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left" vertical="justify"/>
    </xf>
    <xf numFmtId="164" fontId="2" fillId="2" borderId="6" xfId="0" applyNumberFormat="1" applyFont="1" applyFill="1" applyBorder="1" applyAlignment="1">
      <alignment wrapText="1"/>
    </xf>
    <xf numFmtId="164" fontId="2" fillId="0" borderId="3" xfId="0" applyNumberFormat="1" applyFont="1" applyBorder="1"/>
    <xf numFmtId="164" fontId="8" fillId="3" borderId="3" xfId="0" applyNumberFormat="1" applyFont="1" applyFill="1" applyBorder="1"/>
    <xf numFmtId="164" fontId="8" fillId="0" borderId="3" xfId="0" applyNumberFormat="1" applyFont="1" applyFill="1" applyBorder="1" applyAlignment="1">
      <alignment vertical="center" wrapText="1"/>
    </xf>
    <xf numFmtId="164" fontId="8" fillId="0" borderId="3" xfId="0" applyNumberFormat="1" applyFont="1" applyBorder="1" applyAlignment="1">
      <alignment vertical="center"/>
    </xf>
    <xf numFmtId="164" fontId="2" fillId="0" borderId="6" xfId="0" applyNumberFormat="1" applyFont="1" applyFill="1" applyBorder="1" applyAlignment="1">
      <alignment wrapText="1"/>
    </xf>
    <xf numFmtId="164" fontId="2" fillId="0" borderId="6" xfId="0" applyNumberFormat="1" applyFont="1" applyBorder="1"/>
    <xf numFmtId="164" fontId="2" fillId="0" borderId="3" xfId="0" applyNumberFormat="1" applyFont="1" applyBorder="1" applyAlignment="1">
      <alignment horizontal="center" vertical="center"/>
    </xf>
    <xf numFmtId="164" fontId="8" fillId="3" borderId="3" xfId="0" applyNumberFormat="1" applyFont="1" applyFill="1" applyBorder="1" applyAlignment="1">
      <alignment wrapText="1"/>
    </xf>
    <xf numFmtId="164" fontId="8" fillId="0" borderId="6" xfId="0" applyNumberFormat="1" applyFont="1" applyBorder="1" applyAlignment="1">
      <alignment horizontal="center" vertical="center"/>
    </xf>
    <xf numFmtId="164" fontId="8" fillId="0" borderId="9" xfId="1" applyNumberFormat="1" applyFont="1" applyFill="1" applyBorder="1" applyAlignment="1" applyProtection="1">
      <alignment horizontal="justify" vertical="center"/>
      <protection hidden="1"/>
    </xf>
    <xf numFmtId="164" fontId="9" fillId="0" borderId="5" xfId="0" applyNumberFormat="1" applyFont="1" applyBorder="1" applyAlignment="1">
      <alignment horizontal="right" vertical="center" wrapText="1"/>
    </xf>
    <xf numFmtId="164" fontId="10" fillId="0" borderId="4" xfId="0" applyNumberFormat="1" applyFont="1" applyBorder="1" applyAlignment="1">
      <alignment horizontal="right" vertical="top" wrapText="1"/>
    </xf>
    <xf numFmtId="164" fontId="8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10" fillId="0" borderId="3" xfId="0" applyNumberFormat="1" applyFont="1" applyBorder="1" applyAlignment="1">
      <alignment horizontal="right" vertical="top" wrapText="1"/>
    </xf>
    <xf numFmtId="164" fontId="9" fillId="0" borderId="3" xfId="0" applyNumberFormat="1" applyFont="1" applyBorder="1" applyAlignment="1">
      <alignment horizontal="right" vertical="top" wrapText="1"/>
    </xf>
    <xf numFmtId="164" fontId="10" fillId="0" borderId="5" xfId="0" applyNumberFormat="1" applyFont="1" applyBorder="1" applyAlignment="1">
      <alignment horizontal="right" vertical="top" wrapText="1"/>
    </xf>
    <xf numFmtId="164" fontId="8" fillId="0" borderId="10" xfId="2" applyNumberFormat="1" applyFont="1" applyFill="1" applyBorder="1" applyAlignment="1" applyProtection="1">
      <alignment horizontal="left" vertical="center" wrapText="1"/>
      <protection hidden="1"/>
    </xf>
    <xf numFmtId="164" fontId="9" fillId="0" borderId="4" xfId="0" applyNumberFormat="1" applyFont="1" applyBorder="1" applyAlignment="1">
      <alignment horizontal="right" vertical="center" wrapText="1"/>
    </xf>
    <xf numFmtId="164" fontId="8" fillId="0" borderId="3" xfId="2" applyNumberFormat="1" applyFont="1" applyFill="1" applyBorder="1" applyAlignment="1" applyProtection="1">
      <alignment horizontal="left" wrapText="1"/>
      <protection hidden="1"/>
    </xf>
    <xf numFmtId="164" fontId="10" fillId="0" borderId="8" xfId="0" applyNumberFormat="1" applyFont="1" applyBorder="1" applyAlignment="1">
      <alignment horizontal="right" vertical="top" wrapText="1"/>
    </xf>
    <xf numFmtId="164" fontId="2" fillId="2" borderId="3" xfId="0" applyNumberFormat="1" applyFont="1" applyFill="1" applyBorder="1" applyAlignment="1">
      <alignment wrapText="1"/>
    </xf>
    <xf numFmtId="164" fontId="9" fillId="0" borderId="8" xfId="0" applyNumberFormat="1" applyFont="1" applyBorder="1" applyAlignment="1">
      <alignment horizontal="right" vertical="top" wrapText="1"/>
    </xf>
    <xf numFmtId="164" fontId="2" fillId="0" borderId="6" xfId="0" applyNumberFormat="1" applyFont="1" applyBorder="1" applyAlignment="1">
      <alignment horizontal="center" vertical="center"/>
    </xf>
    <xf numFmtId="164" fontId="8" fillId="2" borderId="9" xfId="0" applyNumberFormat="1" applyFont="1" applyFill="1" applyBorder="1" applyAlignment="1">
      <alignment vertical="top" wrapText="1"/>
    </xf>
    <xf numFmtId="164" fontId="2" fillId="2" borderId="9" xfId="0" applyNumberFormat="1" applyFont="1" applyFill="1" applyBorder="1" applyAlignment="1">
      <alignment vertical="top" wrapText="1"/>
    </xf>
    <xf numFmtId="164" fontId="9" fillId="3" borderId="3" xfId="0" applyNumberFormat="1" applyFont="1" applyFill="1" applyBorder="1" applyAlignment="1">
      <alignment horizontal="right" vertical="top" wrapText="1"/>
    </xf>
    <xf numFmtId="164" fontId="8" fillId="0" borderId="6" xfId="0" applyNumberFormat="1" applyFont="1" applyBorder="1" applyAlignment="1">
      <alignment horizontal="left" vertical="center" wrapText="1"/>
    </xf>
    <xf numFmtId="164" fontId="9" fillId="0" borderId="15" xfId="0" applyNumberFormat="1" applyFont="1" applyBorder="1" applyAlignment="1">
      <alignment horizontal="right" vertical="top" wrapText="1"/>
    </xf>
    <xf numFmtId="164" fontId="2" fillId="0" borderId="3" xfId="0" applyNumberFormat="1" applyFont="1" applyBorder="1" applyAlignment="1">
      <alignment horizontal="left" vertical="center" wrapText="1"/>
    </xf>
    <xf numFmtId="164" fontId="10" fillId="0" borderId="15" xfId="0" applyNumberFormat="1" applyFont="1" applyBorder="1" applyAlignment="1">
      <alignment horizontal="right" vertical="top" wrapText="1"/>
    </xf>
    <xf numFmtId="164" fontId="8" fillId="2" borderId="6" xfId="0" applyNumberFormat="1" applyFont="1" applyFill="1" applyBorder="1" applyAlignment="1">
      <alignment vertical="center" wrapText="1"/>
    </xf>
    <xf numFmtId="164" fontId="8" fillId="0" borderId="3" xfId="0" applyNumberFormat="1" applyFont="1" applyBorder="1"/>
    <xf numFmtId="164" fontId="7" fillId="0" borderId="3" xfId="0" applyNumberFormat="1" applyFont="1" applyBorder="1"/>
    <xf numFmtId="164" fontId="2" fillId="0" borderId="8" xfId="0" applyNumberFormat="1" applyFont="1" applyBorder="1" applyAlignment="1">
      <alignment horizontal="right" vertical="top" wrapText="1"/>
    </xf>
    <xf numFmtId="3" fontId="8" fillId="3" borderId="6" xfId="0" applyNumberFormat="1" applyFont="1" applyFill="1" applyBorder="1" applyAlignment="1">
      <alignment horizontal="center" vertical="center"/>
    </xf>
    <xf numFmtId="164" fontId="2" fillId="4" borderId="3" xfId="0" applyNumberFormat="1" applyFont="1" applyFill="1" applyBorder="1"/>
    <xf numFmtId="49" fontId="8" fillId="0" borderId="3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0" fontId="2" fillId="2" borderId="6" xfId="0" applyNumberFormat="1" applyFont="1" applyFill="1" applyBorder="1" applyAlignment="1">
      <alignment wrapText="1"/>
    </xf>
    <xf numFmtId="0" fontId="2" fillId="4" borderId="6" xfId="0" applyNumberFormat="1" applyFont="1" applyFill="1" applyBorder="1" applyAlignment="1">
      <alignment wrapText="1"/>
    </xf>
    <xf numFmtId="0" fontId="8" fillId="0" borderId="3" xfId="1" applyNumberFormat="1" applyFont="1" applyFill="1" applyBorder="1" applyAlignment="1" applyProtection="1">
      <alignment horizontal="justify" vertical="center"/>
      <protection hidden="1"/>
    </xf>
    <xf numFmtId="49" fontId="8" fillId="3" borderId="3" xfId="0" applyNumberFormat="1" applyFont="1" applyFill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164" fontId="2" fillId="2" borderId="6" xfId="0" applyNumberFormat="1" applyFont="1" applyFill="1" applyBorder="1" applyAlignment="1">
      <alignment vertical="center" wrapText="1"/>
    </xf>
    <xf numFmtId="49" fontId="8" fillId="3" borderId="3" xfId="0" applyNumberFormat="1" applyFont="1" applyFill="1" applyBorder="1" applyAlignment="1">
      <alignment horizontal="left" vertical="justify"/>
    </xf>
    <xf numFmtId="49" fontId="8" fillId="3" borderId="3" xfId="0" applyNumberFormat="1" applyFont="1" applyFill="1" applyBorder="1" applyAlignment="1">
      <alignment horizontal="left" vertical="center"/>
    </xf>
    <xf numFmtId="0" fontId="11" fillId="0" borderId="0" xfId="2" applyNumberFormat="1" applyFont="1" applyFill="1" applyAlignment="1" applyProtection="1">
      <alignment horizontal="left"/>
      <protection hidden="1"/>
    </xf>
    <xf numFmtId="0" fontId="12" fillId="0" borderId="0" xfId="0" applyFont="1" applyAlignment="1"/>
    <xf numFmtId="0" fontId="3" fillId="0" borderId="0" xfId="0" applyFont="1" applyFill="1" applyAlignment="1">
      <alignment horizontal="right" vertical="justify"/>
    </xf>
    <xf numFmtId="0" fontId="0" fillId="0" borderId="0" xfId="0" applyAlignment="1"/>
    <xf numFmtId="0" fontId="2" fillId="0" borderId="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justify"/>
    </xf>
    <xf numFmtId="0" fontId="0" fillId="0" borderId="14" xfId="0" applyFont="1" applyBorder="1" applyAlignment="1">
      <alignment horizontal="center" vertical="justify"/>
    </xf>
    <xf numFmtId="0" fontId="3" fillId="0" borderId="1" xfId="0" applyFont="1" applyBorder="1" applyAlignment="1">
      <alignment horizontal="center" vertical="justify"/>
    </xf>
    <xf numFmtId="0" fontId="3" fillId="0" borderId="0" xfId="0" applyFont="1" applyBorder="1" applyAlignment="1">
      <alignment horizontal="center" vertical="justify"/>
    </xf>
    <xf numFmtId="0" fontId="5" fillId="0" borderId="0" xfId="0" applyFont="1" applyBorder="1" applyAlignment="1">
      <alignment horizontal="center" vertical="justify" wrapText="1"/>
    </xf>
    <xf numFmtId="0" fontId="6" fillId="0" borderId="0" xfId="0" applyFont="1" applyAlignment="1">
      <alignment horizontal="center" vertical="justify" wrapText="1"/>
    </xf>
    <xf numFmtId="0" fontId="11" fillId="0" borderId="0" xfId="2" applyNumberFormat="1" applyFont="1" applyFill="1" applyAlignment="1" applyProtection="1">
      <alignment horizontal="justify" vertical="top"/>
      <protection hidden="1"/>
    </xf>
    <xf numFmtId="0" fontId="1" fillId="0" borderId="0" xfId="0" applyFont="1" applyAlignment="1">
      <alignment horizontal="justify" vertical="top"/>
    </xf>
    <xf numFmtId="0" fontId="12" fillId="0" borderId="0" xfId="0" applyFont="1" applyAlignment="1">
      <alignment horizontal="justify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1"/>
  <sheetViews>
    <sheetView tabSelected="1" zoomScaleNormal="100" zoomScaleSheetLayoutView="66" workbookViewId="0">
      <selection activeCell="B3" sqref="B3:E3"/>
    </sheetView>
  </sheetViews>
  <sheetFormatPr defaultRowHeight="12.75" x14ac:dyDescent="0.2"/>
  <cols>
    <col min="1" max="1" width="7.7109375" customWidth="1"/>
    <col min="2" max="2" width="53" customWidth="1"/>
    <col min="3" max="3" width="16.5703125" customWidth="1"/>
    <col min="4" max="4" width="16.7109375" customWidth="1"/>
    <col min="5" max="5" width="19.140625" customWidth="1"/>
  </cols>
  <sheetData>
    <row r="1" spans="1:5" ht="15" x14ac:dyDescent="0.25">
      <c r="B1" s="61" t="s">
        <v>35</v>
      </c>
      <c r="C1" s="62"/>
      <c r="D1" s="62"/>
      <c r="E1" s="62"/>
    </row>
    <row r="2" spans="1:5" ht="34.5" customHeight="1" x14ac:dyDescent="0.2">
      <c r="B2" s="76" t="s">
        <v>52</v>
      </c>
      <c r="C2" s="77"/>
      <c r="D2" s="62"/>
      <c r="E2" s="62"/>
    </row>
    <row r="3" spans="1:5" ht="37.5" customHeight="1" x14ac:dyDescent="0.2">
      <c r="B3" s="76" t="s">
        <v>43</v>
      </c>
      <c r="C3" s="78"/>
      <c r="D3" s="78"/>
      <c r="E3" s="78"/>
    </row>
    <row r="4" spans="1:5" ht="15.75" x14ac:dyDescent="0.2">
      <c r="A4" s="1"/>
      <c r="B4" s="63"/>
      <c r="C4" s="64"/>
      <c r="D4" s="64"/>
      <c r="E4" s="64"/>
    </row>
    <row r="5" spans="1:5" x14ac:dyDescent="0.2">
      <c r="A5" s="74" t="s">
        <v>50</v>
      </c>
      <c r="B5" s="74"/>
      <c r="C5" s="74"/>
      <c r="D5" s="74"/>
      <c r="E5" s="74"/>
    </row>
    <row r="6" spans="1:5" ht="43.5" customHeight="1" x14ac:dyDescent="0.2">
      <c r="A6" s="75"/>
      <c r="B6" s="75"/>
      <c r="C6" s="75"/>
      <c r="D6" s="75"/>
      <c r="E6" s="75"/>
    </row>
    <row r="7" spans="1:5" ht="15.75" x14ac:dyDescent="0.25">
      <c r="A7" s="72"/>
      <c r="B7" s="73"/>
      <c r="C7" s="2"/>
      <c r="D7" s="2"/>
      <c r="E7" s="3" t="s">
        <v>16</v>
      </c>
    </row>
    <row r="8" spans="1:5" x14ac:dyDescent="0.2">
      <c r="A8" s="70" t="s">
        <v>0</v>
      </c>
      <c r="B8" s="68" t="s">
        <v>18</v>
      </c>
      <c r="C8" s="65" t="s">
        <v>17</v>
      </c>
      <c r="D8" s="66"/>
      <c r="E8" s="67"/>
    </row>
    <row r="9" spans="1:5" x14ac:dyDescent="0.2">
      <c r="A9" s="71"/>
      <c r="B9" s="69"/>
      <c r="C9" s="4" t="s">
        <v>19</v>
      </c>
      <c r="D9" s="4" t="s">
        <v>42</v>
      </c>
      <c r="E9" s="4" t="s">
        <v>51</v>
      </c>
    </row>
    <row r="10" spans="1:5" x14ac:dyDescent="0.2">
      <c r="A10" s="60">
        <v>1</v>
      </c>
      <c r="B10" s="7" t="s">
        <v>24</v>
      </c>
      <c r="C10" s="8">
        <f>C11</f>
        <v>88208.2</v>
      </c>
      <c r="D10" s="8">
        <f t="shared" ref="D10:E10" si="0">D11</f>
        <v>58924.500000000007</v>
      </c>
      <c r="E10" s="8">
        <f t="shared" si="0"/>
        <v>63419.199999999997</v>
      </c>
    </row>
    <row r="11" spans="1:5" x14ac:dyDescent="0.2">
      <c r="A11" s="9" t="s">
        <v>25</v>
      </c>
      <c r="B11" s="10" t="s">
        <v>26</v>
      </c>
      <c r="C11" s="11">
        <f>SUM(C12:C22)</f>
        <v>88208.2</v>
      </c>
      <c r="D11" s="11">
        <f t="shared" ref="D11:E11" si="1">SUM(D12:D22)</f>
        <v>58924.500000000007</v>
      </c>
      <c r="E11" s="11">
        <f t="shared" si="1"/>
        <v>63419.199999999997</v>
      </c>
    </row>
    <row r="12" spans="1:5" x14ac:dyDescent="0.2">
      <c r="A12" s="12"/>
      <c r="B12" s="13" t="s">
        <v>3</v>
      </c>
      <c r="C12" s="14">
        <v>7883.2</v>
      </c>
      <c r="D12" s="14">
        <v>5461.1</v>
      </c>
      <c r="E12" s="14">
        <v>5466.4</v>
      </c>
    </row>
    <row r="13" spans="1:5" x14ac:dyDescent="0.2">
      <c r="A13" s="12"/>
      <c r="B13" s="13" t="s">
        <v>4</v>
      </c>
      <c r="C13" s="14">
        <v>8134</v>
      </c>
      <c r="D13" s="14">
        <v>5674.7</v>
      </c>
      <c r="E13" s="14">
        <v>6140.9</v>
      </c>
    </row>
    <row r="14" spans="1:5" x14ac:dyDescent="0.2">
      <c r="A14" s="12"/>
      <c r="B14" s="13" t="s">
        <v>5</v>
      </c>
      <c r="C14" s="14">
        <v>8322.7000000000007</v>
      </c>
      <c r="D14" s="14">
        <v>5643.3</v>
      </c>
      <c r="E14" s="14">
        <v>6110.4</v>
      </c>
    </row>
    <row r="15" spans="1:5" x14ac:dyDescent="0.2">
      <c r="A15" s="12"/>
      <c r="B15" s="13" t="s">
        <v>6</v>
      </c>
      <c r="C15" s="14">
        <v>6462.4</v>
      </c>
      <c r="D15" s="14">
        <v>4381.7</v>
      </c>
      <c r="E15" s="14">
        <v>4721.3</v>
      </c>
    </row>
    <row r="16" spans="1:5" x14ac:dyDescent="0.2">
      <c r="A16" s="12"/>
      <c r="B16" s="13" t="s">
        <v>7</v>
      </c>
      <c r="C16" s="14">
        <v>7489.8</v>
      </c>
      <c r="D16" s="14">
        <v>5050.6000000000004</v>
      </c>
      <c r="E16" s="14">
        <v>5479.6</v>
      </c>
    </row>
    <row r="17" spans="1:5" x14ac:dyDescent="0.2">
      <c r="A17" s="12"/>
      <c r="B17" s="13" t="s">
        <v>8</v>
      </c>
      <c r="C17" s="14">
        <v>10069.1</v>
      </c>
      <c r="D17" s="14">
        <v>6433.5</v>
      </c>
      <c r="E17" s="14">
        <v>6988.4</v>
      </c>
    </row>
    <row r="18" spans="1:5" x14ac:dyDescent="0.2">
      <c r="A18" s="12"/>
      <c r="B18" s="13" t="s">
        <v>9</v>
      </c>
      <c r="C18" s="14">
        <v>7326.8</v>
      </c>
      <c r="D18" s="14">
        <v>4826</v>
      </c>
      <c r="E18" s="14">
        <v>5243.5</v>
      </c>
    </row>
    <row r="19" spans="1:5" x14ac:dyDescent="0.2">
      <c r="A19" s="12"/>
      <c r="B19" s="13" t="s">
        <v>10</v>
      </c>
      <c r="C19" s="14">
        <v>9361.6</v>
      </c>
      <c r="D19" s="14">
        <v>6183.8</v>
      </c>
      <c r="E19" s="14">
        <v>6708.9</v>
      </c>
    </row>
    <row r="20" spans="1:5" x14ac:dyDescent="0.2">
      <c r="A20" s="12"/>
      <c r="B20" s="13" t="s">
        <v>11</v>
      </c>
      <c r="C20" s="14">
        <v>7859.9</v>
      </c>
      <c r="D20" s="14">
        <v>5261.8</v>
      </c>
      <c r="E20" s="14">
        <v>5705.6</v>
      </c>
    </row>
    <row r="21" spans="1:5" x14ac:dyDescent="0.2">
      <c r="A21" s="12"/>
      <c r="B21" s="13" t="s">
        <v>12</v>
      </c>
      <c r="C21" s="14">
        <v>7215.8</v>
      </c>
      <c r="D21" s="14">
        <v>5031.2</v>
      </c>
      <c r="E21" s="14">
        <v>5461</v>
      </c>
    </row>
    <row r="22" spans="1:5" x14ac:dyDescent="0.2">
      <c r="A22" s="12"/>
      <c r="B22" s="13" t="s">
        <v>13</v>
      </c>
      <c r="C22" s="14">
        <v>8082.9</v>
      </c>
      <c r="D22" s="14">
        <v>4976.8</v>
      </c>
      <c r="E22" s="14">
        <v>5393.2</v>
      </c>
    </row>
    <row r="23" spans="1:5" x14ac:dyDescent="0.2">
      <c r="A23" s="59">
        <v>2</v>
      </c>
      <c r="B23" s="7" t="s">
        <v>20</v>
      </c>
      <c r="C23" s="15">
        <f>SUM(C24+C38)</f>
        <v>2185.3599999999997</v>
      </c>
      <c r="D23" s="15">
        <f t="shared" ref="D23:E23" si="2">SUM(D24+D38)</f>
        <v>2390.3999999999996</v>
      </c>
      <c r="E23" s="15">
        <f t="shared" si="2"/>
        <v>2476.1999999999998</v>
      </c>
    </row>
    <row r="24" spans="1:5" ht="38.25" x14ac:dyDescent="0.2">
      <c r="A24" s="9" t="s">
        <v>21</v>
      </c>
      <c r="B24" s="16" t="s">
        <v>14</v>
      </c>
      <c r="C24" s="17">
        <f>SUM(C25:C36)</f>
        <v>1.2</v>
      </c>
      <c r="D24" s="17">
        <f t="shared" ref="D24:E24" si="3">SUM(D25:D36)</f>
        <v>1.2</v>
      </c>
      <c r="E24" s="17">
        <f t="shared" si="3"/>
        <v>1.2</v>
      </c>
    </row>
    <row r="25" spans="1:5" x14ac:dyDescent="0.2">
      <c r="A25" s="12"/>
      <c r="B25" s="18" t="s">
        <v>2</v>
      </c>
      <c r="C25" s="19">
        <v>0.1</v>
      </c>
      <c r="D25" s="19">
        <v>0.1</v>
      </c>
      <c r="E25" s="19">
        <v>0.1</v>
      </c>
    </row>
    <row r="26" spans="1:5" x14ac:dyDescent="0.2">
      <c r="A26" s="12"/>
      <c r="B26" s="13" t="s">
        <v>3</v>
      </c>
      <c r="C26" s="14">
        <v>0.1</v>
      </c>
      <c r="D26" s="14">
        <v>0.1</v>
      </c>
      <c r="E26" s="14">
        <v>0.1</v>
      </c>
    </row>
    <row r="27" spans="1:5" x14ac:dyDescent="0.2">
      <c r="A27" s="12"/>
      <c r="B27" s="13" t="s">
        <v>4</v>
      </c>
      <c r="C27" s="14">
        <v>0.1</v>
      </c>
      <c r="D27" s="14">
        <v>0.1</v>
      </c>
      <c r="E27" s="14">
        <v>0.1</v>
      </c>
    </row>
    <row r="28" spans="1:5" x14ac:dyDescent="0.2">
      <c r="A28" s="12"/>
      <c r="B28" s="13" t="s">
        <v>5</v>
      </c>
      <c r="C28" s="14">
        <v>0.1</v>
      </c>
      <c r="D28" s="14">
        <v>0.1</v>
      </c>
      <c r="E28" s="14">
        <v>0.1</v>
      </c>
    </row>
    <row r="29" spans="1:5" x14ac:dyDescent="0.2">
      <c r="A29" s="12"/>
      <c r="B29" s="13" t="s">
        <v>6</v>
      </c>
      <c r="C29" s="14">
        <v>0.1</v>
      </c>
      <c r="D29" s="14">
        <v>0.1</v>
      </c>
      <c r="E29" s="14">
        <v>0.1</v>
      </c>
    </row>
    <row r="30" spans="1:5" x14ac:dyDescent="0.2">
      <c r="A30" s="12"/>
      <c r="B30" s="13" t="s">
        <v>7</v>
      </c>
      <c r="C30" s="14">
        <v>0.1</v>
      </c>
      <c r="D30" s="14">
        <v>0.1</v>
      </c>
      <c r="E30" s="14">
        <v>0.1</v>
      </c>
    </row>
    <row r="31" spans="1:5" x14ac:dyDescent="0.2">
      <c r="A31" s="12"/>
      <c r="B31" s="13" t="s">
        <v>8</v>
      </c>
      <c r="C31" s="14">
        <v>0.1</v>
      </c>
      <c r="D31" s="14">
        <v>0.1</v>
      </c>
      <c r="E31" s="14">
        <v>0.1</v>
      </c>
    </row>
    <row r="32" spans="1:5" x14ac:dyDescent="0.2">
      <c r="A32" s="12"/>
      <c r="B32" s="13" t="s">
        <v>9</v>
      </c>
      <c r="C32" s="14">
        <v>0.1</v>
      </c>
      <c r="D32" s="14">
        <v>0.1</v>
      </c>
      <c r="E32" s="14">
        <v>0.1</v>
      </c>
    </row>
    <row r="33" spans="1:5" x14ac:dyDescent="0.2">
      <c r="A33" s="12"/>
      <c r="B33" s="13" t="s">
        <v>10</v>
      </c>
      <c r="C33" s="14">
        <v>0.1</v>
      </c>
      <c r="D33" s="14">
        <v>0.1</v>
      </c>
      <c r="E33" s="14">
        <v>0.1</v>
      </c>
    </row>
    <row r="34" spans="1:5" x14ac:dyDescent="0.2">
      <c r="A34" s="12"/>
      <c r="B34" s="13" t="s">
        <v>11</v>
      </c>
      <c r="C34" s="14">
        <v>0.1</v>
      </c>
      <c r="D34" s="14">
        <v>0.1</v>
      </c>
      <c r="E34" s="14">
        <v>0.1</v>
      </c>
    </row>
    <row r="35" spans="1:5" x14ac:dyDescent="0.2">
      <c r="A35" s="20"/>
      <c r="B35" s="13" t="s">
        <v>12</v>
      </c>
      <c r="C35" s="14">
        <v>0.1</v>
      </c>
      <c r="D35" s="14">
        <v>0.1</v>
      </c>
      <c r="E35" s="14">
        <v>0.1</v>
      </c>
    </row>
    <row r="36" spans="1:5" x14ac:dyDescent="0.2">
      <c r="A36" s="20"/>
      <c r="B36" s="13" t="s">
        <v>13</v>
      </c>
      <c r="C36" s="14">
        <v>0.1</v>
      </c>
      <c r="D36" s="14">
        <v>0.1</v>
      </c>
      <c r="E36" s="14">
        <v>0.1</v>
      </c>
    </row>
    <row r="37" spans="1:5" x14ac:dyDescent="0.2">
      <c r="A37" s="20"/>
      <c r="B37" s="13"/>
      <c r="C37" s="14"/>
      <c r="D37" s="14"/>
      <c r="E37" s="14"/>
    </row>
    <row r="38" spans="1:5" ht="25.5" x14ac:dyDescent="0.2">
      <c r="A38" s="51" t="s">
        <v>44</v>
      </c>
      <c r="B38" s="55" t="s">
        <v>47</v>
      </c>
      <c r="C38" s="50">
        <f>SUM(C39:C49)</f>
        <v>2184.16</v>
      </c>
      <c r="D38" s="50">
        <f t="shared" ref="D38:E38" si="4">SUM(D39:D49)</f>
        <v>2389.1999999999998</v>
      </c>
      <c r="E38" s="50">
        <f t="shared" si="4"/>
        <v>2475</v>
      </c>
    </row>
    <row r="39" spans="1:5" x14ac:dyDescent="0.2">
      <c r="A39" s="20"/>
      <c r="B39" s="13" t="s">
        <v>3</v>
      </c>
      <c r="C39" s="14">
        <v>198.56</v>
      </c>
      <c r="D39" s="14">
        <v>217.2</v>
      </c>
      <c r="E39" s="14">
        <v>225</v>
      </c>
    </row>
    <row r="40" spans="1:5" x14ac:dyDescent="0.2">
      <c r="A40" s="20"/>
      <c r="B40" s="13" t="s">
        <v>4</v>
      </c>
      <c r="C40" s="14">
        <v>198.56</v>
      </c>
      <c r="D40" s="14">
        <v>217.2</v>
      </c>
      <c r="E40" s="14">
        <v>225</v>
      </c>
    </row>
    <row r="41" spans="1:5" x14ac:dyDescent="0.2">
      <c r="A41" s="20"/>
      <c r="B41" s="13" t="s">
        <v>5</v>
      </c>
      <c r="C41" s="14">
        <v>198.56</v>
      </c>
      <c r="D41" s="14">
        <v>217.2</v>
      </c>
      <c r="E41" s="14">
        <v>225</v>
      </c>
    </row>
    <row r="42" spans="1:5" x14ac:dyDescent="0.2">
      <c r="A42" s="20"/>
      <c r="B42" s="13" t="s">
        <v>6</v>
      </c>
      <c r="C42" s="14">
        <v>198.56</v>
      </c>
      <c r="D42" s="14">
        <v>217.2</v>
      </c>
      <c r="E42" s="14">
        <v>225</v>
      </c>
    </row>
    <row r="43" spans="1:5" x14ac:dyDescent="0.2">
      <c r="A43" s="20"/>
      <c r="B43" s="13" t="s">
        <v>7</v>
      </c>
      <c r="C43" s="14">
        <v>198.56</v>
      </c>
      <c r="D43" s="14">
        <v>217.2</v>
      </c>
      <c r="E43" s="14">
        <v>225</v>
      </c>
    </row>
    <row r="44" spans="1:5" x14ac:dyDescent="0.2">
      <c r="A44" s="20"/>
      <c r="B44" s="13" t="s">
        <v>8</v>
      </c>
      <c r="C44" s="14">
        <v>198.56</v>
      </c>
      <c r="D44" s="14">
        <v>217.2</v>
      </c>
      <c r="E44" s="14">
        <v>225</v>
      </c>
    </row>
    <row r="45" spans="1:5" x14ac:dyDescent="0.2">
      <c r="A45" s="20"/>
      <c r="B45" s="13" t="s">
        <v>9</v>
      </c>
      <c r="C45" s="14">
        <v>198.56</v>
      </c>
      <c r="D45" s="14">
        <v>217.2</v>
      </c>
      <c r="E45" s="14">
        <v>225</v>
      </c>
    </row>
    <row r="46" spans="1:5" x14ac:dyDescent="0.2">
      <c r="A46" s="20"/>
      <c r="B46" s="13" t="s">
        <v>10</v>
      </c>
      <c r="C46" s="14">
        <v>198.56</v>
      </c>
      <c r="D46" s="14">
        <v>217.2</v>
      </c>
      <c r="E46" s="14">
        <v>225</v>
      </c>
    </row>
    <row r="47" spans="1:5" x14ac:dyDescent="0.2">
      <c r="A47" s="20"/>
      <c r="B47" s="13" t="s">
        <v>11</v>
      </c>
      <c r="C47" s="14">
        <v>198.56</v>
      </c>
      <c r="D47" s="14">
        <v>217.2</v>
      </c>
      <c r="E47" s="14">
        <v>225</v>
      </c>
    </row>
    <row r="48" spans="1:5" x14ac:dyDescent="0.2">
      <c r="A48" s="20"/>
      <c r="B48" s="13" t="s">
        <v>12</v>
      </c>
      <c r="C48" s="14">
        <v>198.56</v>
      </c>
      <c r="D48" s="14">
        <v>217.2</v>
      </c>
      <c r="E48" s="14">
        <v>225</v>
      </c>
    </row>
    <row r="49" spans="1:5" x14ac:dyDescent="0.2">
      <c r="A49" s="20"/>
      <c r="B49" s="13" t="s">
        <v>13</v>
      </c>
      <c r="C49" s="14">
        <v>198.56</v>
      </c>
      <c r="D49" s="14">
        <v>217.2</v>
      </c>
      <c r="E49" s="14">
        <v>225</v>
      </c>
    </row>
    <row r="50" spans="1:5" x14ac:dyDescent="0.2">
      <c r="A50" s="56">
        <v>3</v>
      </c>
      <c r="B50" s="21" t="s">
        <v>22</v>
      </c>
      <c r="C50" s="15">
        <f>SUM(C51+C64+C69+C72)</f>
        <v>271303.96000000002</v>
      </c>
      <c r="D50" s="15">
        <f t="shared" ref="D50:E50" si="5">SUM(D51+D64+D69+D72)</f>
        <v>134502.742</v>
      </c>
      <c r="E50" s="15">
        <f t="shared" si="5"/>
        <v>139045.64200000002</v>
      </c>
    </row>
    <row r="51" spans="1:5" ht="70.5" customHeight="1" x14ac:dyDescent="0.2">
      <c r="A51" s="22" t="s">
        <v>23</v>
      </c>
      <c r="B51" s="23" t="s">
        <v>32</v>
      </c>
      <c r="C51" s="24">
        <f t="shared" ref="C51:E51" si="6">SUM(C52:C63)</f>
        <v>182824.6</v>
      </c>
      <c r="D51" s="24">
        <f t="shared" si="6"/>
        <v>0</v>
      </c>
      <c r="E51" s="24">
        <f t="shared" si="6"/>
        <v>0</v>
      </c>
    </row>
    <row r="52" spans="1:5" x14ac:dyDescent="0.2">
      <c r="A52" s="20"/>
      <c r="B52" s="18" t="s">
        <v>2</v>
      </c>
      <c r="C52" s="25">
        <v>74029</v>
      </c>
      <c r="D52" s="25"/>
      <c r="E52" s="25"/>
    </row>
    <row r="53" spans="1:5" x14ac:dyDescent="0.2">
      <c r="A53" s="20"/>
      <c r="B53" s="13" t="s">
        <v>3</v>
      </c>
      <c r="C53" s="25">
        <v>14660.5</v>
      </c>
      <c r="D53" s="25"/>
      <c r="E53" s="25"/>
    </row>
    <row r="54" spans="1:5" x14ac:dyDescent="0.2">
      <c r="A54" s="20"/>
      <c r="B54" s="13" t="s">
        <v>4</v>
      </c>
      <c r="C54" s="25">
        <v>11886.6</v>
      </c>
      <c r="D54" s="25"/>
      <c r="E54" s="25"/>
    </row>
    <row r="55" spans="1:5" x14ac:dyDescent="0.2">
      <c r="A55" s="20"/>
      <c r="B55" s="13" t="s">
        <v>5</v>
      </c>
      <c r="C55" s="25">
        <v>9223.7000000000007</v>
      </c>
      <c r="D55" s="25"/>
      <c r="E55" s="25"/>
    </row>
    <row r="56" spans="1:5" x14ac:dyDescent="0.2">
      <c r="A56" s="20"/>
      <c r="B56" s="13" t="s">
        <v>6</v>
      </c>
      <c r="C56" s="25">
        <v>8294</v>
      </c>
      <c r="D56" s="25"/>
      <c r="E56" s="25"/>
    </row>
    <row r="57" spans="1:5" x14ac:dyDescent="0.2">
      <c r="A57" s="20"/>
      <c r="B57" s="13" t="s">
        <v>7</v>
      </c>
      <c r="C57" s="25">
        <v>6710.4</v>
      </c>
      <c r="D57" s="25"/>
      <c r="E57" s="25"/>
    </row>
    <row r="58" spans="1:5" x14ac:dyDescent="0.2">
      <c r="A58" s="20"/>
      <c r="B58" s="13" t="s">
        <v>8</v>
      </c>
      <c r="C58" s="25">
        <v>12007.5</v>
      </c>
      <c r="D58" s="25"/>
      <c r="E58" s="25"/>
    </row>
    <row r="59" spans="1:5" x14ac:dyDescent="0.2">
      <c r="A59" s="20"/>
      <c r="B59" s="13" t="s">
        <v>9</v>
      </c>
      <c r="C59" s="25">
        <v>6627.2</v>
      </c>
      <c r="D59" s="25"/>
      <c r="E59" s="25"/>
    </row>
    <row r="60" spans="1:5" x14ac:dyDescent="0.2">
      <c r="A60" s="20"/>
      <c r="B60" s="13" t="s">
        <v>10</v>
      </c>
      <c r="C60" s="25">
        <v>14822.6</v>
      </c>
      <c r="D60" s="25"/>
      <c r="E60" s="25"/>
    </row>
    <row r="61" spans="1:5" x14ac:dyDescent="0.2">
      <c r="A61" s="20"/>
      <c r="B61" s="13" t="s">
        <v>11</v>
      </c>
      <c r="C61" s="25">
        <v>6578.3</v>
      </c>
      <c r="D61" s="25"/>
      <c r="E61" s="25"/>
    </row>
    <row r="62" spans="1:5" x14ac:dyDescent="0.2">
      <c r="A62" s="20"/>
      <c r="B62" s="13" t="s">
        <v>12</v>
      </c>
      <c r="C62" s="25">
        <v>7820.4</v>
      </c>
      <c r="D62" s="25"/>
      <c r="E62" s="25"/>
    </row>
    <row r="63" spans="1:5" x14ac:dyDescent="0.2">
      <c r="A63" s="20"/>
      <c r="B63" s="13" t="s">
        <v>13</v>
      </c>
      <c r="C63" s="25">
        <v>10164.4</v>
      </c>
      <c r="D63" s="25"/>
      <c r="E63" s="25"/>
    </row>
    <row r="64" spans="1:5" ht="76.5" x14ac:dyDescent="0.2">
      <c r="A64" s="22" t="s">
        <v>38</v>
      </c>
      <c r="B64" s="5" t="s">
        <v>45</v>
      </c>
      <c r="C64" s="26">
        <f>SUM(C65:C68)</f>
        <v>27039</v>
      </c>
      <c r="D64" s="26">
        <f t="shared" ref="D64:E64" si="7">SUM(D65:D68)</f>
        <v>25649.200000000001</v>
      </c>
      <c r="E64" s="26">
        <f t="shared" si="7"/>
        <v>30192.1</v>
      </c>
    </row>
    <row r="65" spans="1:5" x14ac:dyDescent="0.2">
      <c r="A65" s="22"/>
      <c r="B65" s="18" t="s">
        <v>2</v>
      </c>
      <c r="C65" s="27">
        <v>8819.9750499999991</v>
      </c>
      <c r="D65" s="27">
        <v>8000</v>
      </c>
      <c r="E65" s="27">
        <v>10000</v>
      </c>
    </row>
    <row r="66" spans="1:5" x14ac:dyDescent="0.2">
      <c r="A66" s="22"/>
      <c r="B66" s="6" t="s">
        <v>6</v>
      </c>
      <c r="C66" s="27">
        <v>6959.1649500000003</v>
      </c>
      <c r="D66" s="27"/>
      <c r="E66" s="27"/>
    </row>
    <row r="67" spans="1:5" x14ac:dyDescent="0.2">
      <c r="A67" s="22"/>
      <c r="B67" s="6" t="s">
        <v>5</v>
      </c>
      <c r="C67" s="27"/>
      <c r="D67" s="27"/>
      <c r="E67" s="27">
        <v>10000</v>
      </c>
    </row>
    <row r="68" spans="1:5" x14ac:dyDescent="0.2">
      <c r="A68" s="20"/>
      <c r="B68" s="18" t="s">
        <v>8</v>
      </c>
      <c r="C68" s="28">
        <v>11259.86</v>
      </c>
      <c r="D68" s="28">
        <v>17649.2</v>
      </c>
      <c r="E68" s="28">
        <v>10192.1</v>
      </c>
    </row>
    <row r="69" spans="1:5" ht="51" x14ac:dyDescent="0.2">
      <c r="A69" s="57" t="s">
        <v>39</v>
      </c>
      <c r="B69" s="31" t="s">
        <v>48</v>
      </c>
      <c r="C69" s="32">
        <f>SUM(C70)</f>
        <v>51516.197999999997</v>
      </c>
      <c r="D69" s="32">
        <f t="shared" ref="D69:E69" si="8">SUM(D70)</f>
        <v>98929.38</v>
      </c>
      <c r="E69" s="32">
        <f t="shared" si="8"/>
        <v>98929.38</v>
      </c>
    </row>
    <row r="70" spans="1:5" ht="25.5" x14ac:dyDescent="0.2">
      <c r="A70" s="20"/>
      <c r="B70" s="33" t="s">
        <v>15</v>
      </c>
      <c r="C70" s="29">
        <f>SUM(C71)</f>
        <v>51516.197999999997</v>
      </c>
      <c r="D70" s="29">
        <f t="shared" ref="D70:E70" si="9">SUM(D71)</f>
        <v>98929.38</v>
      </c>
      <c r="E70" s="29">
        <f t="shared" si="9"/>
        <v>98929.38</v>
      </c>
    </row>
    <row r="71" spans="1:5" x14ac:dyDescent="0.2">
      <c r="A71" s="20"/>
      <c r="B71" s="35" t="s">
        <v>2</v>
      </c>
      <c r="C71" s="28">
        <v>51516.197999999997</v>
      </c>
      <c r="D71" s="28">
        <v>98929.38</v>
      </c>
      <c r="E71" s="28">
        <v>98929.38</v>
      </c>
    </row>
    <row r="72" spans="1:5" ht="38.25" x14ac:dyDescent="0.2">
      <c r="A72" s="57" t="s">
        <v>40</v>
      </c>
      <c r="B72" s="38" t="s">
        <v>49</v>
      </c>
      <c r="C72" s="29">
        <f>SUM(C73:C74)</f>
        <v>9924.1620000000003</v>
      </c>
      <c r="D72" s="29">
        <f t="shared" ref="D72:E72" si="10">SUM(D73:D74)</f>
        <v>9924.1620000000003</v>
      </c>
      <c r="E72" s="29">
        <f t="shared" si="10"/>
        <v>9924.1620000000003</v>
      </c>
    </row>
    <row r="73" spans="1:5" x14ac:dyDescent="0.2">
      <c r="A73" s="37"/>
      <c r="B73" s="39" t="s">
        <v>2</v>
      </c>
      <c r="C73" s="28">
        <v>9924.1620000000003</v>
      </c>
      <c r="D73" s="28">
        <v>9924.1620000000003</v>
      </c>
      <c r="E73" s="28">
        <v>9924.1620000000003</v>
      </c>
    </row>
    <row r="74" spans="1:5" x14ac:dyDescent="0.2">
      <c r="A74" s="37"/>
      <c r="B74" s="39"/>
      <c r="C74" s="28"/>
      <c r="D74" s="28"/>
      <c r="E74" s="28"/>
    </row>
    <row r="75" spans="1:5" x14ac:dyDescent="0.2">
      <c r="A75" s="49">
        <v>4</v>
      </c>
      <c r="B75" s="21" t="s">
        <v>27</v>
      </c>
      <c r="C75" s="40">
        <f>C76+C79+C88+C98+C109</f>
        <v>17166.399999999998</v>
      </c>
      <c r="D75" s="40">
        <f>D76+D79+D88+D98+D109</f>
        <v>5900</v>
      </c>
      <c r="E75" s="40">
        <f>E76+E79+E88+E98+E109</f>
        <v>5900</v>
      </c>
    </row>
    <row r="76" spans="1:5" ht="76.5" x14ac:dyDescent="0.2">
      <c r="A76" s="22" t="s">
        <v>28</v>
      </c>
      <c r="B76" s="41" t="s">
        <v>36</v>
      </c>
      <c r="C76" s="42">
        <f>SUM(C77:C77)</f>
        <v>450</v>
      </c>
      <c r="D76" s="42">
        <f t="shared" ref="D76:E76" si="11">SUM(D77)</f>
        <v>0</v>
      </c>
      <c r="E76" s="42">
        <f t="shared" si="11"/>
        <v>0</v>
      </c>
    </row>
    <row r="77" spans="1:5" x14ac:dyDescent="0.2">
      <c r="A77" s="37"/>
      <c r="B77" s="43" t="s">
        <v>2</v>
      </c>
      <c r="C77" s="44">
        <v>450</v>
      </c>
      <c r="D77" s="34"/>
      <c r="E77" s="34"/>
    </row>
    <row r="78" spans="1:5" x14ac:dyDescent="0.2">
      <c r="A78" s="37"/>
      <c r="B78" s="43"/>
      <c r="C78" s="28"/>
      <c r="D78" s="28"/>
      <c r="E78" s="28"/>
    </row>
    <row r="79" spans="1:5" ht="63.75" x14ac:dyDescent="0.2">
      <c r="A79" s="22" t="s">
        <v>29</v>
      </c>
      <c r="B79" s="52" t="s">
        <v>46</v>
      </c>
      <c r="C79" s="29">
        <f>SUM(C80:C86)</f>
        <v>80</v>
      </c>
      <c r="D79" s="28"/>
      <c r="E79" s="28"/>
    </row>
    <row r="80" spans="1:5" x14ac:dyDescent="0.2">
      <c r="A80" s="37"/>
      <c r="B80" s="53" t="s">
        <v>2</v>
      </c>
      <c r="C80" s="50">
        <v>20</v>
      </c>
      <c r="D80" s="28"/>
      <c r="E80" s="28"/>
    </row>
    <row r="81" spans="1:5" x14ac:dyDescent="0.2">
      <c r="A81" s="37"/>
      <c r="B81" s="53" t="s">
        <v>3</v>
      </c>
      <c r="C81" s="50">
        <v>10</v>
      </c>
      <c r="D81" s="28"/>
      <c r="E81" s="28"/>
    </row>
    <row r="82" spans="1:5" x14ac:dyDescent="0.2">
      <c r="A82" s="37"/>
      <c r="B82" s="53" t="s">
        <v>4</v>
      </c>
      <c r="C82" s="50">
        <v>10</v>
      </c>
      <c r="D82" s="28"/>
      <c r="E82" s="28"/>
    </row>
    <row r="83" spans="1:5" x14ac:dyDescent="0.2">
      <c r="A83" s="37"/>
      <c r="B83" s="53" t="s">
        <v>7</v>
      </c>
      <c r="C83" s="50">
        <v>10</v>
      </c>
      <c r="D83" s="28"/>
      <c r="E83" s="28"/>
    </row>
    <row r="84" spans="1:5" x14ac:dyDescent="0.2">
      <c r="A84" s="37"/>
      <c r="B84" s="53" t="s">
        <v>10</v>
      </c>
      <c r="C84" s="50">
        <v>10</v>
      </c>
      <c r="D84" s="28"/>
      <c r="E84" s="28"/>
    </row>
    <row r="85" spans="1:5" x14ac:dyDescent="0.2">
      <c r="A85" s="37"/>
      <c r="B85" s="53" t="s">
        <v>12</v>
      </c>
      <c r="C85" s="50">
        <v>10</v>
      </c>
      <c r="D85" s="28"/>
      <c r="E85" s="28"/>
    </row>
    <row r="86" spans="1:5" x14ac:dyDescent="0.2">
      <c r="A86" s="37"/>
      <c r="B86" s="54" t="s">
        <v>13</v>
      </c>
      <c r="C86" s="50">
        <v>10</v>
      </c>
      <c r="D86" s="28"/>
      <c r="E86" s="28"/>
    </row>
    <row r="87" spans="1:5" x14ac:dyDescent="0.2">
      <c r="A87" s="37"/>
      <c r="B87" s="43"/>
      <c r="C87" s="28"/>
      <c r="D87" s="28"/>
      <c r="E87" s="28"/>
    </row>
    <row r="88" spans="1:5" ht="92.25" customHeight="1" x14ac:dyDescent="0.2">
      <c r="A88" s="22" t="s">
        <v>31</v>
      </c>
      <c r="B88" s="5" t="s">
        <v>30</v>
      </c>
      <c r="C88" s="26">
        <f>SUM(C89:C96)</f>
        <v>470</v>
      </c>
      <c r="D88" s="26">
        <f>SUM(D89:D96)</f>
        <v>0</v>
      </c>
      <c r="E88" s="26">
        <f>SUM(E89:E96)</f>
        <v>0</v>
      </c>
    </row>
    <row r="89" spans="1:5" x14ac:dyDescent="0.2">
      <c r="A89" s="20"/>
      <c r="B89" s="13" t="s">
        <v>3</v>
      </c>
      <c r="C89" s="25">
        <v>180</v>
      </c>
      <c r="D89" s="25"/>
      <c r="E89" s="25"/>
    </row>
    <row r="90" spans="1:5" x14ac:dyDescent="0.2">
      <c r="A90" s="20"/>
      <c r="B90" s="13" t="s">
        <v>4</v>
      </c>
      <c r="C90" s="25">
        <v>35</v>
      </c>
      <c r="D90" s="25"/>
      <c r="E90" s="25"/>
    </row>
    <row r="91" spans="1:5" x14ac:dyDescent="0.2">
      <c r="A91" s="20"/>
      <c r="B91" s="13" t="s">
        <v>5</v>
      </c>
      <c r="C91" s="25">
        <v>30</v>
      </c>
      <c r="D91" s="25"/>
      <c r="E91" s="25"/>
    </row>
    <row r="92" spans="1:5" x14ac:dyDescent="0.2">
      <c r="A92" s="20"/>
      <c r="B92" s="13" t="s">
        <v>6</v>
      </c>
      <c r="C92" s="25">
        <v>30</v>
      </c>
      <c r="D92" s="25"/>
      <c r="E92" s="25"/>
    </row>
    <row r="93" spans="1:5" x14ac:dyDescent="0.2">
      <c r="A93" s="20"/>
      <c r="B93" s="13" t="s">
        <v>10</v>
      </c>
      <c r="C93" s="25">
        <v>70</v>
      </c>
      <c r="D93" s="25"/>
      <c r="E93" s="25"/>
    </row>
    <row r="94" spans="1:5" x14ac:dyDescent="0.2">
      <c r="A94" s="20"/>
      <c r="B94" s="13" t="s">
        <v>11</v>
      </c>
      <c r="C94" s="25">
        <v>35</v>
      </c>
      <c r="D94" s="25"/>
      <c r="E94" s="25"/>
    </row>
    <row r="95" spans="1:5" x14ac:dyDescent="0.2">
      <c r="A95" s="20"/>
      <c r="B95" s="13" t="s">
        <v>12</v>
      </c>
      <c r="C95" s="25">
        <v>55</v>
      </c>
      <c r="D95" s="25"/>
      <c r="E95" s="25"/>
    </row>
    <row r="96" spans="1:5" x14ac:dyDescent="0.2">
      <c r="A96" s="20"/>
      <c r="B96" s="13" t="s">
        <v>13</v>
      </c>
      <c r="C96" s="34">
        <v>35</v>
      </c>
      <c r="D96" s="34"/>
      <c r="E96" s="34"/>
    </row>
    <row r="97" spans="1:5" x14ac:dyDescent="0.2">
      <c r="A97" s="37"/>
      <c r="B97" s="13"/>
      <c r="C97" s="28"/>
      <c r="D97" s="28"/>
      <c r="E97" s="28"/>
    </row>
    <row r="98" spans="1:5" ht="99" customHeight="1" x14ac:dyDescent="0.2">
      <c r="A98" s="22" t="s">
        <v>41</v>
      </c>
      <c r="B98" s="5" t="s">
        <v>34</v>
      </c>
      <c r="C98" s="26">
        <f>SUM(C99:C107)</f>
        <v>11816.599999999999</v>
      </c>
      <c r="D98" s="26">
        <f t="shared" ref="D98:E98" si="12">SUM(D99:D107)</f>
        <v>5900</v>
      </c>
      <c r="E98" s="26">
        <f t="shared" si="12"/>
        <v>5900</v>
      </c>
    </row>
    <row r="99" spans="1:5" x14ac:dyDescent="0.2">
      <c r="A99" s="37"/>
      <c r="B99" s="18" t="s">
        <v>2</v>
      </c>
      <c r="C99" s="30">
        <v>5800</v>
      </c>
      <c r="D99" s="30">
        <v>5900</v>
      </c>
      <c r="E99" s="30">
        <v>5900</v>
      </c>
    </row>
    <row r="100" spans="1:5" x14ac:dyDescent="0.2">
      <c r="A100" s="37"/>
      <c r="B100" s="13" t="s">
        <v>4</v>
      </c>
      <c r="C100" s="25">
        <v>442.88580000000002</v>
      </c>
      <c r="D100" s="25"/>
      <c r="E100" s="25"/>
    </row>
    <row r="101" spans="1:5" x14ac:dyDescent="0.2">
      <c r="A101" s="37"/>
      <c r="B101" s="13" t="s">
        <v>5</v>
      </c>
      <c r="C101" s="25">
        <v>436.90023000000002</v>
      </c>
      <c r="D101" s="25"/>
      <c r="E101" s="25"/>
    </row>
    <row r="102" spans="1:5" x14ac:dyDescent="0.2">
      <c r="A102" s="37"/>
      <c r="B102" s="13" t="s">
        <v>6</v>
      </c>
      <c r="C102" s="25">
        <v>476.51656000000003</v>
      </c>
      <c r="D102" s="25"/>
      <c r="E102" s="25"/>
    </row>
    <row r="103" spans="1:5" x14ac:dyDescent="0.2">
      <c r="A103" s="37"/>
      <c r="B103" s="13" t="s">
        <v>8</v>
      </c>
      <c r="C103" s="25">
        <v>1296.9380200000001</v>
      </c>
      <c r="D103" s="25"/>
      <c r="E103" s="25"/>
    </row>
    <row r="104" spans="1:5" x14ac:dyDescent="0.2">
      <c r="A104" s="37"/>
      <c r="B104" s="13" t="s">
        <v>9</v>
      </c>
      <c r="C104" s="25">
        <v>1789.41606</v>
      </c>
      <c r="D104" s="25"/>
      <c r="E104" s="25"/>
    </row>
    <row r="105" spans="1:5" x14ac:dyDescent="0.2">
      <c r="A105" s="37"/>
      <c r="B105" s="13" t="s">
        <v>10</v>
      </c>
      <c r="C105" s="25">
        <v>448.00799999999998</v>
      </c>
      <c r="D105" s="25"/>
      <c r="E105" s="25"/>
    </row>
    <row r="106" spans="1:5" x14ac:dyDescent="0.2">
      <c r="A106" s="37"/>
      <c r="B106" s="13" t="s">
        <v>12</v>
      </c>
      <c r="C106" s="25">
        <v>595.80555000000004</v>
      </c>
      <c r="D106" s="25"/>
      <c r="E106" s="25"/>
    </row>
    <row r="107" spans="1:5" x14ac:dyDescent="0.2">
      <c r="A107" s="37"/>
      <c r="B107" s="13" t="s">
        <v>13</v>
      </c>
      <c r="C107" s="25">
        <v>530.12977999999998</v>
      </c>
      <c r="D107" s="25"/>
      <c r="E107" s="25"/>
    </row>
    <row r="108" spans="1:5" x14ac:dyDescent="0.2">
      <c r="A108" s="37"/>
      <c r="B108" s="13"/>
      <c r="C108" s="44"/>
      <c r="D108" s="34"/>
      <c r="E108" s="34"/>
    </row>
    <row r="109" spans="1:5" ht="25.5" x14ac:dyDescent="0.2">
      <c r="A109" s="22" t="s">
        <v>37</v>
      </c>
      <c r="B109" s="45" t="s">
        <v>33</v>
      </c>
      <c r="C109" s="36">
        <f>SUM(C110:C120)</f>
        <v>4349.8</v>
      </c>
      <c r="D109" s="36">
        <f>SUM(D111:D120)</f>
        <v>0</v>
      </c>
      <c r="E109" s="36">
        <f>SUM(E111:E120)</f>
        <v>0</v>
      </c>
    </row>
    <row r="110" spans="1:5" x14ac:dyDescent="0.2">
      <c r="A110" s="22"/>
      <c r="B110" s="58" t="s">
        <v>3</v>
      </c>
      <c r="C110" s="34">
        <v>285.5</v>
      </c>
      <c r="D110" s="36"/>
      <c r="E110" s="36"/>
    </row>
    <row r="111" spans="1:5" x14ac:dyDescent="0.2">
      <c r="A111" s="20"/>
      <c r="B111" s="13" t="s">
        <v>4</v>
      </c>
      <c r="C111" s="48">
        <v>103.7</v>
      </c>
      <c r="D111" s="34"/>
      <c r="E111" s="34"/>
    </row>
    <row r="112" spans="1:5" x14ac:dyDescent="0.2">
      <c r="A112" s="20"/>
      <c r="B112" s="13" t="s">
        <v>5</v>
      </c>
      <c r="C112" s="48">
        <v>794.3</v>
      </c>
      <c r="D112" s="34"/>
      <c r="E112" s="34"/>
    </row>
    <row r="113" spans="1:5" x14ac:dyDescent="0.2">
      <c r="A113" s="20"/>
      <c r="B113" s="13" t="s">
        <v>6</v>
      </c>
      <c r="C113" s="48">
        <v>212</v>
      </c>
      <c r="D113" s="34"/>
      <c r="E113" s="34"/>
    </row>
    <row r="114" spans="1:5" x14ac:dyDescent="0.2">
      <c r="A114" s="20"/>
      <c r="B114" s="13" t="s">
        <v>7</v>
      </c>
      <c r="C114" s="48">
        <v>263.8</v>
      </c>
      <c r="D114" s="34"/>
      <c r="E114" s="34"/>
    </row>
    <row r="115" spans="1:5" x14ac:dyDescent="0.2">
      <c r="A115" s="20"/>
      <c r="B115" s="13" t="s">
        <v>8</v>
      </c>
      <c r="C115" s="48">
        <v>806.8</v>
      </c>
      <c r="D115" s="34"/>
      <c r="E115" s="34"/>
    </row>
    <row r="116" spans="1:5" x14ac:dyDescent="0.2">
      <c r="A116" s="20"/>
      <c r="B116" s="13" t="s">
        <v>9</v>
      </c>
      <c r="C116" s="48">
        <v>222.1</v>
      </c>
      <c r="D116" s="34"/>
      <c r="E116" s="34"/>
    </row>
    <row r="117" spans="1:5" x14ac:dyDescent="0.2">
      <c r="A117" s="20"/>
      <c r="B117" s="13" t="s">
        <v>10</v>
      </c>
      <c r="C117" s="48">
        <v>154</v>
      </c>
      <c r="D117" s="34"/>
      <c r="E117" s="34"/>
    </row>
    <row r="118" spans="1:5" x14ac:dyDescent="0.2">
      <c r="A118" s="20"/>
      <c r="B118" s="13" t="s">
        <v>11</v>
      </c>
      <c r="C118" s="48">
        <v>308.89999999999998</v>
      </c>
      <c r="D118" s="34"/>
      <c r="E118" s="34"/>
    </row>
    <row r="119" spans="1:5" x14ac:dyDescent="0.2">
      <c r="A119" s="20"/>
      <c r="B119" s="13" t="s">
        <v>12</v>
      </c>
      <c r="C119" s="48">
        <v>544.6</v>
      </c>
      <c r="D119" s="34"/>
      <c r="E119" s="34"/>
    </row>
    <row r="120" spans="1:5" x14ac:dyDescent="0.2">
      <c r="A120" s="14"/>
      <c r="B120" s="13" t="s">
        <v>13</v>
      </c>
      <c r="C120" s="14">
        <v>654.1</v>
      </c>
      <c r="D120" s="14"/>
      <c r="E120" s="46"/>
    </row>
    <row r="121" spans="1:5" x14ac:dyDescent="0.2">
      <c r="A121" s="47"/>
      <c r="B121" s="46" t="s">
        <v>1</v>
      </c>
      <c r="C121" s="46">
        <f>SUM(C10+C23+C50+C75)</f>
        <v>378863.92000000004</v>
      </c>
      <c r="D121" s="46">
        <f>SUM(D10+D23+D50+D75)</f>
        <v>201717.64199999999</v>
      </c>
      <c r="E121" s="46">
        <f>SUM(E10+E23+E50+E75)</f>
        <v>210841.04200000002</v>
      </c>
    </row>
  </sheetData>
  <mergeCells count="9">
    <mergeCell ref="B1:E1"/>
    <mergeCell ref="B4:E4"/>
    <mergeCell ref="C8:E8"/>
    <mergeCell ref="B8:B9"/>
    <mergeCell ref="A8:A9"/>
    <mergeCell ref="A7:B7"/>
    <mergeCell ref="A5:E6"/>
    <mergeCell ref="B2:E2"/>
    <mergeCell ref="B3:E3"/>
  </mergeCells>
  <pageMargins left="0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2023-11-14T09:12:07Z</cp:lastPrinted>
  <dcterms:created xsi:type="dcterms:W3CDTF">2019-10-28T08:19:03Z</dcterms:created>
  <dcterms:modified xsi:type="dcterms:W3CDTF">2024-12-25T09:14:25Z</dcterms:modified>
</cp:coreProperties>
</file>