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Приложение 2" sheetId="1" r:id="rId1"/>
    <sheet name="Приложение 3" sheetId="2" r:id="rId2"/>
    <sheet name="Приложение 4" sheetId="3" r:id="rId3"/>
  </sheets>
  <definedNames>
    <definedName name="_xlnm.Print_Area" localSheetId="0">'Приложение 2'!$A$1:$L$23</definedName>
    <definedName name="_xlnm.Print_Area" localSheetId="1">'Приложение 3'!$A$1:$E$21</definedName>
    <definedName name="_xlnm.Print_Area" localSheetId="2">'Приложение 4'!$A$1:$N$57</definedName>
  </definedNames>
  <calcPr calcId="144525"/>
</workbook>
</file>

<file path=xl/calcChain.xml><?xml version="1.0" encoding="utf-8"?>
<calcChain xmlns="http://schemas.openxmlformats.org/spreadsheetml/2006/main">
  <c r="K21" i="1" l="1"/>
  <c r="J21" i="1"/>
  <c r="I21" i="1"/>
  <c r="H21" i="1"/>
  <c r="G21" i="1"/>
  <c r="F21" i="1"/>
  <c r="K20" i="1"/>
  <c r="J20" i="1"/>
  <c r="I20" i="1"/>
  <c r="H20" i="1"/>
  <c r="G20" i="1"/>
  <c r="F20" i="1"/>
  <c r="K23" i="1"/>
  <c r="J23" i="1"/>
  <c r="I23" i="1"/>
  <c r="H23" i="1"/>
  <c r="G23" i="1"/>
  <c r="F23" i="1"/>
  <c r="L27" i="3" l="1"/>
  <c r="K27" i="3"/>
  <c r="I27" i="3"/>
  <c r="G27" i="3"/>
  <c r="E27" i="3"/>
  <c r="D27" i="3"/>
  <c r="L30" i="3"/>
  <c r="K30" i="3"/>
  <c r="I30" i="3"/>
  <c r="G30" i="3"/>
  <c r="E30" i="3"/>
  <c r="D30" i="3"/>
  <c r="L29" i="3"/>
  <c r="K29" i="3"/>
  <c r="I29" i="3"/>
  <c r="G29" i="3"/>
  <c r="E29" i="3"/>
  <c r="D29" i="3"/>
  <c r="L28" i="3"/>
  <c r="K28" i="3"/>
  <c r="I28" i="3"/>
  <c r="G28" i="3"/>
  <c r="E28" i="3"/>
  <c r="D28" i="3"/>
  <c r="I50" i="3"/>
  <c r="G50" i="3"/>
  <c r="E50" i="3"/>
  <c r="L46" i="3" l="1"/>
  <c r="K46" i="3"/>
  <c r="I46" i="3"/>
  <c r="G46" i="3"/>
  <c r="E46" i="3"/>
  <c r="D46" i="3"/>
</calcChain>
</file>

<file path=xl/sharedStrings.xml><?xml version="1.0" encoding="utf-8"?>
<sst xmlns="http://schemas.openxmlformats.org/spreadsheetml/2006/main" count="169" uniqueCount="103">
  <si>
    <t>Цель/задачи, требующие решения для достижения цели</t>
  </si>
  <si>
    <t>Наименование целевого индикатора</t>
  </si>
  <si>
    <t>Ед. измерения</t>
  </si>
  <si>
    <t>Значение весового коэффициента целевого индикатора</t>
  </si>
  <si>
    <t>Значение целевого индикатора</t>
  </si>
  <si>
    <t>На очередной финансовый</t>
  </si>
  <si>
    <t>Примечание</t>
  </si>
  <si>
    <t>Наименование муниципальной программы</t>
  </si>
  <si>
    <t>Формулировка цели 1 муниципальной программы</t>
  </si>
  <si>
    <t>Целевой индикатор 1</t>
  </si>
  <si>
    <t>Целевой индикатор 2</t>
  </si>
  <si>
    <t>Формулировка задачи 1 цели 1 муниципальной программы</t>
  </si>
  <si>
    <t>Формулировка задачи 2 цели 1 муниципальной программы</t>
  </si>
  <si>
    <t>Наименование подпрограммы 2 муниципальной программы</t>
  </si>
  <si>
    <t>…………</t>
  </si>
  <si>
    <t>Наименование основного мероприятия</t>
  </si>
  <si>
    <t>Ответственный исполнитель программных мероприятий</t>
  </si>
  <si>
    <t>Срок реализации</t>
  </si>
  <si>
    <t>Ожидаемый результат (краткое описание)</t>
  </si>
  <si>
    <t> Статус</t>
  </si>
  <si>
    <t xml:space="preserve">Наименование муниципальной программы, подпрограммы, мероприятия  </t>
  </si>
  <si>
    <t>Ответственный исполнитель, соисполнители</t>
  </si>
  <si>
    <t>Расходы (тыс. руб.), годы</t>
  </si>
  <si>
    <t>Муниципальная программа</t>
  </si>
  <si>
    <t>Всего сумма затрат, в томм числе:</t>
  </si>
  <si>
    <t xml:space="preserve">областной бюджет </t>
  </si>
  <si>
    <t>местные бюджеты &lt;*&gt;</t>
  </si>
  <si>
    <t>внебюджетные источники &lt;*&gt;</t>
  </si>
  <si>
    <t>в том числе:</t>
  </si>
  <si>
    <t>Всего сумма затрат, в том числе:</t>
  </si>
  <si>
    <t>Мероприятие 1.1</t>
  </si>
  <si>
    <t>Мероприятие 1.2</t>
  </si>
  <si>
    <t>Цели, задачи и целевые индикаторы муниципальной программы</t>
  </si>
  <si>
    <t>Перечень основных мероприятий муниципальной программы</t>
  </si>
  <si>
    <t>Мероприятия и ресурсное обеспечение реализации муниципальной программы</t>
  </si>
  <si>
    <t>внебюджетные источники</t>
  </si>
  <si>
    <t>областной бюджет</t>
  </si>
  <si>
    <t>к Порядку принятия решений о разработке</t>
  </si>
  <si>
    <t>муниципальных программ Барабинского района,</t>
  </si>
  <si>
    <t>их формирования и реализации</t>
  </si>
  <si>
    <t>Приложение 2</t>
  </si>
  <si>
    <t>Приложение 3</t>
  </si>
  <si>
    <t>Приложение 4</t>
  </si>
  <si>
    <t xml:space="preserve">РАЗВИТИЕ  ЖИЛИЩНО - КОММУНАЛЬНОГО
ХОЗЯЙСТВА БАРАБИНСКОГО РАЙОНА    НОВОСИБИРСКОЙ  ОБЛАСТИ
НА  2021 - 2026 ГОДЫ
</t>
  </si>
  <si>
    <t>1. Повышение уровня комфортности, безопасности условий проживания населения Барабинского района на основе повышения надежности работы объектов жилищно-коммунального комплекса Барабинского района.</t>
  </si>
  <si>
    <t>2021 год</t>
  </si>
  <si>
    <t>2022 год</t>
  </si>
  <si>
    <t>2023 год</t>
  </si>
  <si>
    <t>2024 год</t>
  </si>
  <si>
    <t>2025 год</t>
  </si>
  <si>
    <t>2026 год</t>
  </si>
  <si>
    <t>Подпрограмма 1, всего,</t>
  </si>
  <si>
    <t>подпрограмма  2, всего, в том числе:</t>
  </si>
  <si>
    <t xml:space="preserve">1.1. Обеспечение надежным газоснабжением потребителей Барабинского района  и  повышение уровня  газификациитерритории  Барабинского  района.  </t>
  </si>
  <si>
    <t>2. Развитие и модернизация коммунальной инфраструктуры,  повышение надежности  работы объектов жилищно-коммунального  комплекса на территории муниципальных образований  Барабинского района.</t>
  </si>
  <si>
    <t>Муниципальная программа " Развитие жиищно-коммунального хозяйства Барабинского района на 2016-2020 годы"</t>
  </si>
  <si>
    <t>1.1.1. Подпрограмма 1«Газификация»</t>
  </si>
  <si>
    <t>Цель подпрограммы 1:  обеспечение надежным газоснабжением потребителей Барабинского района и повышение уровня газификации территории Барабинского района</t>
  </si>
  <si>
    <t>1.1. Задача 1 подпрограммы 1. Создание условий надежного обеспечения природным газом потребителей Барабинского района и оптимизация загрузки существующей системы газоснабжения Барабинского района</t>
  </si>
  <si>
    <t xml:space="preserve">1.1.1.  Мероприятие 1 задачи 1. Формирование и реализация единой модели рынка газораспределения и газопотребления в Барабинском районе </t>
  </si>
  <si>
    <t>Управление строительства, жилищно-коммунального, дорожного хозяйства и транспорта</t>
  </si>
  <si>
    <t>2021-2026</t>
  </si>
  <si>
    <t>Отсутствие бесхозяйственных объектов газоснабжения, отсутствие в бюджете Барабинского района затрат на содержание объектов газоснабжения, упрощение процедуры и снижение сроков выдачи технических условий, повышение уровня безопасности системы, разработка нормативного правового акта</t>
  </si>
  <si>
    <t>1.2. Задача 2 подпрограммы 1. "Развитие системы газоснабжения Барабинского района"</t>
  </si>
  <si>
    <t xml:space="preserve">1.2.1. Мероприятие 1 задачи 2. Установление единого на территории Барабинского района «прозрачного» порядка подключения новых абонентов к системе газоснабжения </t>
  </si>
  <si>
    <t>Снижение социальной напряженности, снижение сроков и упрощение процедуры выдачи технических условий, снижение случаев неправомерного подключения (отключения) абонентов системы газоснабжения, разработка нормативного правового акта</t>
  </si>
  <si>
    <t xml:space="preserve">2.1.2. Мероприятие 2 задачи 2. Строительство головных газорегуляторных пунктов и газопроводов-отводов </t>
  </si>
  <si>
    <t>1.2.3. Мероприятие 3 задачи 2. Проектирование объектов систем газоснабжения (высокого и низкого давления)</t>
  </si>
  <si>
    <t>1.2.4. Мероприятие  4 задачи 2. Разработка механизма по привлечению средств частных инвесторов на строительство объектов газификации в Барабинском районе</t>
  </si>
  <si>
    <t>Актуализация схемы газоснабжения Барабинского района на перспективу развития до 2032г.</t>
  </si>
  <si>
    <t>Привлечению к строительству объектов газификации частных инвесторов на условиях отсроченной оплаты выполненных работ</t>
  </si>
  <si>
    <t>Разработка проектно-сметной документации в соответствии с действующим законодательством Российской Федерации на системы газоснабжения по объектам, учавствующим в программе с ОАО «Газпром».  Строительство межпоселковых газопроводов (газопроводов-отводов) осуществляется в соответствии с разработанной проектно-сметной документацией. Разработка проектной документации осуществляется за счет средств областного бюджета и бюджета муниципальных образований Барабинского района</t>
  </si>
  <si>
    <t>1. Подпрограмма 1</t>
  </si>
  <si>
    <t xml:space="preserve"> «Газификация»</t>
  </si>
  <si>
    <t>Цель подпрограммы 1: обеспечение надежным газоснабжением потребителей Барабинского района и повышение уровня газификации территории Барабинского района</t>
  </si>
  <si>
    <t>Задача 1: Создание условий надежного обеспечения природным газом потребителей Барабинского района и оптимизация загрузки существующей системы газоснабжения Барабинского района</t>
  </si>
  <si>
    <t xml:space="preserve">Формирование и реализация единой модели рынка газораспределения и газопотребления в Барабинском районе </t>
  </si>
  <si>
    <t>администрация Барабинского района                                                                            Всего сумма затрат, в том числе:</t>
  </si>
  <si>
    <t xml:space="preserve"> бюджет Барабинского района</t>
  </si>
  <si>
    <t xml:space="preserve"> Не требует дополнительных финансовых затрат</t>
  </si>
  <si>
    <t>Задача 2: Развитие системы газоснабжения Барабинского района</t>
  </si>
  <si>
    <t>Мероприятие 2.1</t>
  </si>
  <si>
    <t xml:space="preserve">Установление единого на территории Барабинского района «прозрачного» порядка подключения новых абонентов к системе газоснабжения </t>
  </si>
  <si>
    <t>Мероприятие 2.2</t>
  </si>
  <si>
    <t xml:space="preserve">Строительство головных газорегуляторных пунктов и газопроводов-отводов </t>
  </si>
  <si>
    <t>Управление строительства, жилищно-коммунального, дорожного хозяйства и транспорта                                                                         Всего сумма затрат, в том числе:</t>
  </si>
  <si>
    <t>Строительство головных газорегуляторных пунктов согласно актуальным схемам газоснабжения поселений Барабинского района</t>
  </si>
  <si>
    <t>Мероприятие 2.3</t>
  </si>
  <si>
    <t>Проектирование объектов систем газоснабжения (высокого и низкого давления)</t>
  </si>
  <si>
    <t>Мероприятие 2.4</t>
  </si>
  <si>
    <t>Разработка механизма по привлечению средств частных инвесторов на строительство объектов газификации в Барабинском районе</t>
  </si>
  <si>
    <t>Подпрограмма 1 "Газификация"</t>
  </si>
  <si>
    <t>Прирост потребления природного газа в Барабинском районе (в сравнении с предшествующим годом)</t>
  </si>
  <si>
    <t>Уровень газификации жилищного фонда в Барабинском районе природным газом (от расчетной потребности)</t>
  </si>
  <si>
    <t>Задача 1 подпрограммы 1.   Создание условий надежного обеспечения природным газом потребителей Барабинского района и оптимизация загрузки существующей системы газоснабжения Барабинского района</t>
  </si>
  <si>
    <t>Задача 2 подпрограммы 1.  Развитие системы газоснабжения Барабинского района</t>
  </si>
  <si>
    <t>Доля муниципальных образований Барабинского района, утвердивших схемы газоснабжения, от количества муниципальных образований, участвующих в Подпрограмме в отчетном году</t>
  </si>
  <si>
    <t>процент</t>
  </si>
  <si>
    <t>Количество домовладений (квартир), переведенных на использование природного газа в жилищном фонде в Барабинском районе (нарастающим итогом)</t>
  </si>
  <si>
    <t>Значение целевого индикатора будет уточняться ежегодно</t>
  </si>
  <si>
    <t>Разработка актуализированных схем газоснабжения поселений Барабинского района</t>
  </si>
  <si>
    <t>1.1.2. Мероприятие 2 задачи 1. Разработка актуализированных схем газоснабжения поселений Барабинского района</t>
  </si>
  <si>
    <t>Строительство головных газорегуляторных пунктов и газопроводов-отводов согласно актуальным схемам газоснабжения поселений Барабинского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</si>
</sst>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/>
    <xf numFmtId="0" fontId="3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view="pageBreakPreview" topLeftCell="A4" zoomScale="60" zoomScaleNormal="85" workbookViewId="0">
      <selection activeCell="H21" sqref="H21"/>
    </sheetView>
  </sheetViews>
  <sheetFormatPr defaultRowHeight="15" x14ac:dyDescent="0.25"/>
  <cols>
    <col min="1" max="1" width="30.85546875" customWidth="1"/>
    <col min="3" max="3" width="24.28515625" customWidth="1"/>
    <col min="4" max="4" width="10.5703125" customWidth="1"/>
    <col min="5" max="5" width="14.5703125" customWidth="1"/>
    <col min="6" max="8" width="12.140625" customWidth="1"/>
    <col min="9" max="10" width="13" customWidth="1"/>
    <col min="11" max="11" width="14.28515625" customWidth="1"/>
    <col min="12" max="12" width="13.140625" customWidth="1"/>
  </cols>
  <sheetData>
    <row r="1" spans="1:13" x14ac:dyDescent="0.25">
      <c r="L1" s="12" t="s">
        <v>40</v>
      </c>
    </row>
    <row r="2" spans="1:13" ht="15.75" x14ac:dyDescent="0.25">
      <c r="A2" s="1"/>
      <c r="L2" s="12" t="s">
        <v>37</v>
      </c>
    </row>
    <row r="3" spans="1:13" ht="15.75" x14ac:dyDescent="0.25">
      <c r="A3" s="1"/>
      <c r="L3" s="12" t="s">
        <v>38</v>
      </c>
    </row>
    <row r="4" spans="1:13" ht="15.75" x14ac:dyDescent="0.25">
      <c r="A4" s="1"/>
      <c r="L4" s="12" t="s">
        <v>39</v>
      </c>
    </row>
    <row r="5" spans="1:13" ht="15.75" x14ac:dyDescent="0.25">
      <c r="A5" s="1"/>
      <c r="L5" s="12"/>
    </row>
    <row r="6" spans="1:13" ht="15.75" x14ac:dyDescent="0.25">
      <c r="A6" s="2" t="s">
        <v>32</v>
      </c>
    </row>
    <row r="7" spans="1:13" ht="15.75" x14ac:dyDescent="0.25">
      <c r="A7" s="2"/>
    </row>
    <row r="8" spans="1:13" x14ac:dyDescent="0.25">
      <c r="A8" s="34" t="s">
        <v>0</v>
      </c>
      <c r="B8" s="34" t="s">
        <v>1</v>
      </c>
      <c r="C8" s="34"/>
      <c r="D8" s="34" t="s">
        <v>2</v>
      </c>
      <c r="E8" s="34" t="s">
        <v>3</v>
      </c>
      <c r="F8" s="34" t="s">
        <v>4</v>
      </c>
      <c r="G8" s="34"/>
      <c r="H8" s="34"/>
      <c r="I8" s="34"/>
      <c r="J8" s="34"/>
      <c r="K8" s="34"/>
      <c r="L8" s="10"/>
      <c r="M8" s="3"/>
    </row>
    <row r="9" spans="1:13" ht="25.5" x14ac:dyDescent="0.25">
      <c r="A9" s="34"/>
      <c r="B9" s="34"/>
      <c r="C9" s="34"/>
      <c r="D9" s="34"/>
      <c r="E9" s="34"/>
      <c r="F9" s="6" t="s">
        <v>5</v>
      </c>
      <c r="G9" s="34" t="s">
        <v>46</v>
      </c>
      <c r="H9" s="34" t="s">
        <v>47</v>
      </c>
      <c r="I9" s="34" t="s">
        <v>48</v>
      </c>
      <c r="J9" s="34" t="s">
        <v>49</v>
      </c>
      <c r="K9" s="34" t="s">
        <v>50</v>
      </c>
      <c r="L9" s="34" t="s">
        <v>6</v>
      </c>
      <c r="M9" s="4"/>
    </row>
    <row r="10" spans="1:13" ht="23.25" customHeight="1" x14ac:dyDescent="0.25">
      <c r="A10" s="34"/>
      <c r="B10" s="34"/>
      <c r="C10" s="34"/>
      <c r="D10" s="34"/>
      <c r="E10" s="34"/>
      <c r="F10" s="6" t="s">
        <v>45</v>
      </c>
      <c r="G10" s="34"/>
      <c r="H10" s="34"/>
      <c r="I10" s="34"/>
      <c r="J10" s="34"/>
      <c r="K10" s="34"/>
      <c r="L10" s="34"/>
      <c r="M10" s="4"/>
    </row>
    <row r="11" spans="1:13" x14ac:dyDescent="0.25">
      <c r="A11" s="6">
        <v>1</v>
      </c>
      <c r="B11" s="34">
        <v>2</v>
      </c>
      <c r="C11" s="34"/>
      <c r="D11" s="6">
        <v>3</v>
      </c>
      <c r="E11" s="6">
        <v>4</v>
      </c>
      <c r="F11" s="6">
        <v>5</v>
      </c>
      <c r="G11" s="23">
        <v>6</v>
      </c>
      <c r="H11" s="23">
        <v>7</v>
      </c>
      <c r="I11" s="6">
        <v>8</v>
      </c>
      <c r="J11" s="23">
        <v>9</v>
      </c>
      <c r="K11" s="6">
        <v>10</v>
      </c>
      <c r="L11" s="6">
        <v>11</v>
      </c>
      <c r="M11" s="3"/>
    </row>
    <row r="12" spans="1:13" x14ac:dyDescent="0.25">
      <c r="A12" s="34" t="s">
        <v>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"/>
    </row>
    <row r="13" spans="1:13" ht="9.75" customHeight="1" x14ac:dyDescent="0.25">
      <c r="A13" s="35" t="s">
        <v>8</v>
      </c>
      <c r="B13" s="35" t="s">
        <v>9</v>
      </c>
      <c r="C13" s="35"/>
      <c r="D13" s="7"/>
      <c r="E13" s="7"/>
      <c r="F13" s="7"/>
      <c r="G13" s="24"/>
      <c r="H13" s="24"/>
      <c r="I13" s="7"/>
      <c r="J13" s="24"/>
      <c r="K13" s="7"/>
      <c r="L13" s="7"/>
      <c r="M13" s="3"/>
    </row>
    <row r="14" spans="1:13" ht="6.75" customHeight="1" x14ac:dyDescent="0.25">
      <c r="A14" s="35"/>
      <c r="B14" s="35" t="s">
        <v>10</v>
      </c>
      <c r="C14" s="35"/>
      <c r="D14" s="7"/>
      <c r="E14" s="7"/>
      <c r="F14" s="7"/>
      <c r="G14" s="24"/>
      <c r="H14" s="24"/>
      <c r="I14" s="7"/>
      <c r="J14" s="24"/>
      <c r="K14" s="7"/>
      <c r="L14" s="7"/>
      <c r="M14" s="3"/>
    </row>
    <row r="15" spans="1:13" ht="4.5" customHeight="1" x14ac:dyDescent="0.25">
      <c r="A15" s="35" t="s">
        <v>11</v>
      </c>
      <c r="B15" s="35" t="s">
        <v>9</v>
      </c>
      <c r="C15" s="35"/>
      <c r="D15" s="7"/>
      <c r="E15" s="7"/>
      <c r="F15" s="7"/>
      <c r="G15" s="24"/>
      <c r="H15" s="24"/>
      <c r="I15" s="7"/>
      <c r="J15" s="24"/>
      <c r="K15" s="7"/>
      <c r="L15" s="7"/>
      <c r="M15" s="3"/>
    </row>
    <row r="16" spans="1:13" ht="7.5" customHeight="1" x14ac:dyDescent="0.25">
      <c r="A16" s="35"/>
      <c r="B16" s="35" t="s">
        <v>10</v>
      </c>
      <c r="C16" s="35"/>
      <c r="D16" s="7"/>
      <c r="E16" s="7"/>
      <c r="F16" s="7"/>
      <c r="G16" s="24"/>
      <c r="H16" s="24"/>
      <c r="I16" s="7"/>
      <c r="J16" s="24"/>
      <c r="K16" s="7"/>
      <c r="L16" s="7"/>
      <c r="M16" s="3"/>
    </row>
    <row r="17" spans="1:13" ht="6.75" customHeight="1" x14ac:dyDescent="0.25">
      <c r="A17" s="35" t="s">
        <v>12</v>
      </c>
      <c r="B17" s="35" t="s">
        <v>9</v>
      </c>
      <c r="C17" s="35"/>
      <c r="D17" s="7"/>
      <c r="E17" s="7"/>
      <c r="F17" s="7"/>
      <c r="G17" s="24"/>
      <c r="H17" s="24"/>
      <c r="I17" s="7"/>
      <c r="J17" s="24"/>
      <c r="K17" s="7"/>
      <c r="L17" s="7"/>
      <c r="M17" s="3"/>
    </row>
    <row r="18" spans="1:13" ht="6.75" customHeight="1" x14ac:dyDescent="0.25">
      <c r="A18" s="35"/>
      <c r="B18" s="35" t="s">
        <v>10</v>
      </c>
      <c r="C18" s="35"/>
      <c r="D18" s="7"/>
      <c r="E18" s="7"/>
      <c r="F18" s="7"/>
      <c r="G18" s="24"/>
      <c r="H18" s="24"/>
      <c r="I18" s="7"/>
      <c r="J18" s="24"/>
      <c r="K18" s="7"/>
      <c r="L18" s="7"/>
      <c r="M18" s="3"/>
    </row>
    <row r="19" spans="1:13" ht="17.25" customHeight="1" x14ac:dyDescent="0.25">
      <c r="A19" s="36" t="s">
        <v>91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"/>
    </row>
    <row r="20" spans="1:13" ht="75.75" customHeight="1" x14ac:dyDescent="0.25">
      <c r="A20" s="37" t="s">
        <v>74</v>
      </c>
      <c r="B20" s="37" t="s">
        <v>92</v>
      </c>
      <c r="C20" s="37"/>
      <c r="D20" s="30" t="s">
        <v>97</v>
      </c>
      <c r="E20" s="29"/>
      <c r="F20" s="31">
        <f>F23/2185*100-100</f>
        <v>6.0869565217391397</v>
      </c>
      <c r="G20" s="31">
        <f>G23/F23*100-100</f>
        <v>5.7377049180327759</v>
      </c>
      <c r="H20" s="31">
        <f>H23/G23*100-100</f>
        <v>12.7294981640147</v>
      </c>
      <c r="I20" s="31">
        <f>I23/H23*100-100</f>
        <v>17.661961635903012</v>
      </c>
      <c r="J20" s="31">
        <f>J23/I23*100-100</f>
        <v>15.28760381421101</v>
      </c>
      <c r="K20" s="31">
        <f>K23/J23*100-100</f>
        <v>14.567769477054426</v>
      </c>
      <c r="L20" s="30"/>
      <c r="M20" s="3"/>
    </row>
    <row r="21" spans="1:13" ht="79.5" customHeight="1" x14ac:dyDescent="0.25">
      <c r="A21" s="37"/>
      <c r="B21" s="37" t="s">
        <v>93</v>
      </c>
      <c r="C21" s="37"/>
      <c r="D21" s="30" t="s">
        <v>97</v>
      </c>
      <c r="E21" s="29"/>
      <c r="F21" s="31">
        <f t="shared" ref="F21:K21" si="0">F23/8045*100</f>
        <v>28.812927284027346</v>
      </c>
      <c r="G21" s="31">
        <f t="shared" si="0"/>
        <v>30.466128029832195</v>
      </c>
      <c r="H21" s="31">
        <f t="shared" si="0"/>
        <v>34.344313238036044</v>
      </c>
      <c r="I21" s="31">
        <f t="shared" si="0"/>
        <v>40.410192666252328</v>
      </c>
      <c r="J21" s="31">
        <f t="shared" si="0"/>
        <v>46.587942821628339</v>
      </c>
      <c r="K21" s="31">
        <f t="shared" si="0"/>
        <v>53.374766935985086</v>
      </c>
      <c r="L21" s="30" t="s">
        <v>99</v>
      </c>
      <c r="M21" s="3"/>
    </row>
    <row r="22" spans="1:13" ht="110.25" customHeight="1" x14ac:dyDescent="0.25">
      <c r="A22" s="33" t="s">
        <v>94</v>
      </c>
      <c r="B22" s="37" t="s">
        <v>96</v>
      </c>
      <c r="C22" s="37"/>
      <c r="D22" s="30" t="s">
        <v>97</v>
      </c>
      <c r="E22" s="29"/>
      <c r="F22" s="30">
        <v>100</v>
      </c>
      <c r="G22" s="30">
        <v>100</v>
      </c>
      <c r="H22" s="30">
        <v>100</v>
      </c>
      <c r="I22" s="30">
        <v>100</v>
      </c>
      <c r="J22" s="30">
        <v>100</v>
      </c>
      <c r="K22" s="30">
        <v>100</v>
      </c>
      <c r="L22" s="29"/>
      <c r="M22" s="3"/>
    </row>
    <row r="23" spans="1:13" ht="75" customHeight="1" x14ac:dyDescent="0.25">
      <c r="A23" s="33" t="s">
        <v>95</v>
      </c>
      <c r="B23" s="37" t="s">
        <v>98</v>
      </c>
      <c r="C23" s="37"/>
      <c r="D23" s="30" t="s">
        <v>97</v>
      </c>
      <c r="E23" s="29"/>
      <c r="F23" s="30">
        <f>2185+133</f>
        <v>2318</v>
      </c>
      <c r="G23" s="30">
        <f>F23+133</f>
        <v>2451</v>
      </c>
      <c r="H23" s="30">
        <f>G23+312</f>
        <v>2763</v>
      </c>
      <c r="I23" s="30">
        <f>H23+488</f>
        <v>3251</v>
      </c>
      <c r="J23" s="30">
        <f>I23+497</f>
        <v>3748</v>
      </c>
      <c r="K23" s="30">
        <f>J23+546</f>
        <v>4294</v>
      </c>
      <c r="L23" s="29"/>
      <c r="M23" s="3"/>
    </row>
    <row r="24" spans="1:13" x14ac:dyDescent="0.25">
      <c r="A24" s="34" t="s">
        <v>13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"/>
    </row>
    <row r="25" spans="1:13" x14ac:dyDescent="0.25">
      <c r="A25" s="35" t="s">
        <v>14</v>
      </c>
      <c r="B25" s="35"/>
      <c r="C25" s="35"/>
      <c r="D25" s="35"/>
      <c r="E25" s="7"/>
      <c r="F25" s="7"/>
      <c r="G25" s="24"/>
      <c r="H25" s="24"/>
      <c r="I25" s="7"/>
      <c r="J25" s="24"/>
      <c r="K25" s="7"/>
      <c r="L25" s="7"/>
      <c r="M25" s="3"/>
    </row>
    <row r="26" spans="1:13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3"/>
    </row>
    <row r="27" spans="1:13" ht="18.75" x14ac:dyDescent="0.2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</row>
    <row r="28" spans="1:13" x14ac:dyDescent="0.25">
      <c r="A28" s="5"/>
    </row>
  </sheetData>
  <mergeCells count="32">
    <mergeCell ref="A27:L27"/>
    <mergeCell ref="B23:C23"/>
    <mergeCell ref="A24:L24"/>
    <mergeCell ref="A25:B25"/>
    <mergeCell ref="C25:D25"/>
    <mergeCell ref="A19:L19"/>
    <mergeCell ref="A20:A21"/>
    <mergeCell ref="B20:C20"/>
    <mergeCell ref="B21:C21"/>
    <mergeCell ref="B22:C22"/>
    <mergeCell ref="A15:A16"/>
    <mergeCell ref="B15:C15"/>
    <mergeCell ref="B16:C16"/>
    <mergeCell ref="A17:A18"/>
    <mergeCell ref="B17:C17"/>
    <mergeCell ref="B18:C18"/>
    <mergeCell ref="L9:L10"/>
    <mergeCell ref="B11:C11"/>
    <mergeCell ref="A12:L12"/>
    <mergeCell ref="A13:A14"/>
    <mergeCell ref="B13:C13"/>
    <mergeCell ref="B14:C14"/>
    <mergeCell ref="A8:A10"/>
    <mergeCell ref="B8:C10"/>
    <mergeCell ref="D8:D10"/>
    <mergeCell ref="E8:E10"/>
    <mergeCell ref="F8:K8"/>
    <mergeCell ref="I9:I10"/>
    <mergeCell ref="K9:K10"/>
    <mergeCell ref="G9:G10"/>
    <mergeCell ref="H9:H10"/>
    <mergeCell ref="J9:J10"/>
  </mergeCells>
  <pageMargins left="0.25" right="0.25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topLeftCell="A10" zoomScaleNormal="100" zoomScaleSheetLayoutView="90" workbookViewId="0">
      <selection activeCell="B15" sqref="B15"/>
    </sheetView>
  </sheetViews>
  <sheetFormatPr defaultRowHeight="15" x14ac:dyDescent="0.25"/>
  <cols>
    <col min="1" max="1" width="64.85546875" customWidth="1"/>
    <col min="2" max="2" width="27.42578125" customWidth="1"/>
    <col min="4" max="4" width="22" customWidth="1"/>
    <col min="5" max="5" width="45.140625" customWidth="1"/>
  </cols>
  <sheetData>
    <row r="1" spans="1:6" x14ac:dyDescent="0.25">
      <c r="E1" s="12" t="s">
        <v>41</v>
      </c>
    </row>
    <row r="2" spans="1:6" x14ac:dyDescent="0.25">
      <c r="E2" s="12" t="s">
        <v>37</v>
      </c>
    </row>
    <row r="3" spans="1:6" x14ac:dyDescent="0.25">
      <c r="E3" s="12" t="s">
        <v>38</v>
      </c>
    </row>
    <row r="4" spans="1:6" x14ac:dyDescent="0.25">
      <c r="E4" s="12" t="s">
        <v>39</v>
      </c>
    </row>
    <row r="6" spans="1:6" ht="15.75" x14ac:dyDescent="0.25">
      <c r="A6" s="13" t="s">
        <v>33</v>
      </c>
      <c r="B6" s="8"/>
      <c r="C6" s="39"/>
      <c r="D6" s="40"/>
      <c r="E6" s="8"/>
    </row>
    <row r="7" spans="1:6" ht="15.75" x14ac:dyDescent="0.25">
      <c r="A7" s="41"/>
      <c r="B7" s="42"/>
      <c r="C7" s="42"/>
      <c r="D7" s="42"/>
      <c r="E7" s="43"/>
    </row>
    <row r="8" spans="1:6" ht="80.25" customHeight="1" x14ac:dyDescent="0.25">
      <c r="A8" s="44" t="s">
        <v>15</v>
      </c>
      <c r="B8" s="44" t="s">
        <v>16</v>
      </c>
      <c r="C8" s="44" t="s">
        <v>17</v>
      </c>
      <c r="D8" s="44"/>
      <c r="E8" s="44" t="s">
        <v>18</v>
      </c>
      <c r="F8" s="4"/>
    </row>
    <row r="9" spans="1:6" x14ac:dyDescent="0.25">
      <c r="A9" s="44"/>
      <c r="B9" s="44"/>
      <c r="C9" s="44"/>
      <c r="D9" s="44"/>
      <c r="E9" s="44"/>
      <c r="F9" s="4"/>
    </row>
    <row r="10" spans="1:6" x14ac:dyDescent="0.25">
      <c r="A10" s="9">
        <v>1</v>
      </c>
      <c r="B10" s="9">
        <v>2</v>
      </c>
      <c r="C10" s="44">
        <v>3</v>
      </c>
      <c r="D10" s="44"/>
      <c r="E10" s="9">
        <v>4</v>
      </c>
      <c r="F10" s="4"/>
    </row>
    <row r="11" spans="1:6" x14ac:dyDescent="0.25">
      <c r="A11" s="44" t="s">
        <v>55</v>
      </c>
      <c r="B11" s="44"/>
      <c r="C11" s="44"/>
      <c r="D11" s="44"/>
      <c r="E11" s="44"/>
      <c r="F11" s="4"/>
    </row>
    <row r="12" spans="1:6" x14ac:dyDescent="0.25">
      <c r="A12" s="78" t="s">
        <v>56</v>
      </c>
      <c r="B12" s="78"/>
      <c r="C12" s="78"/>
      <c r="D12" s="78"/>
      <c r="E12" s="78"/>
      <c r="F12" s="4"/>
    </row>
    <row r="13" spans="1:6" x14ac:dyDescent="0.25">
      <c r="A13" s="78" t="s">
        <v>57</v>
      </c>
      <c r="B13" s="78"/>
      <c r="C13" s="78"/>
      <c r="D13" s="78"/>
      <c r="E13" s="78"/>
      <c r="F13" s="4"/>
    </row>
    <row r="14" spans="1:6" ht="32.25" customHeight="1" x14ac:dyDescent="0.25">
      <c r="A14" s="79" t="s">
        <v>58</v>
      </c>
      <c r="B14" s="80"/>
      <c r="C14" s="80"/>
      <c r="D14" s="80"/>
      <c r="E14" s="81"/>
      <c r="F14" s="4"/>
    </row>
    <row r="15" spans="1:6" ht="87.75" customHeight="1" x14ac:dyDescent="0.25">
      <c r="A15" s="82" t="s">
        <v>59</v>
      </c>
      <c r="B15" s="83" t="s">
        <v>60</v>
      </c>
      <c r="C15" s="84" t="s">
        <v>61</v>
      </c>
      <c r="D15" s="85"/>
      <c r="E15" s="83" t="s">
        <v>62</v>
      </c>
      <c r="F15" s="4"/>
    </row>
    <row r="16" spans="1:6" ht="57.75" customHeight="1" x14ac:dyDescent="0.25">
      <c r="A16" s="82" t="s">
        <v>101</v>
      </c>
      <c r="B16" s="83" t="s">
        <v>60</v>
      </c>
      <c r="C16" s="84" t="s">
        <v>61</v>
      </c>
      <c r="D16" s="85"/>
      <c r="E16" s="83" t="s">
        <v>69</v>
      </c>
      <c r="F16" s="4"/>
    </row>
    <row r="17" spans="1:6" ht="20.25" customHeight="1" x14ac:dyDescent="0.25">
      <c r="A17" s="79" t="s">
        <v>63</v>
      </c>
      <c r="B17" s="80"/>
      <c r="C17" s="80"/>
      <c r="D17" s="80"/>
      <c r="E17" s="81"/>
      <c r="F17" s="4"/>
    </row>
    <row r="18" spans="1:6" ht="60" x14ac:dyDescent="0.25">
      <c r="A18" s="82" t="s">
        <v>64</v>
      </c>
      <c r="B18" s="83" t="s">
        <v>60</v>
      </c>
      <c r="C18" s="84" t="s">
        <v>61</v>
      </c>
      <c r="D18" s="85"/>
      <c r="E18" s="83" t="s">
        <v>65</v>
      </c>
      <c r="F18" s="4"/>
    </row>
    <row r="19" spans="1:6" ht="57" customHeight="1" x14ac:dyDescent="0.25">
      <c r="A19" s="82" t="s">
        <v>66</v>
      </c>
      <c r="B19" s="83" t="s">
        <v>60</v>
      </c>
      <c r="C19" s="84" t="s">
        <v>61</v>
      </c>
      <c r="D19" s="85"/>
      <c r="E19" s="83" t="s">
        <v>102</v>
      </c>
      <c r="F19" s="4"/>
    </row>
    <row r="20" spans="1:6" ht="120" x14ac:dyDescent="0.25">
      <c r="A20" s="82" t="s">
        <v>67</v>
      </c>
      <c r="B20" s="83" t="s">
        <v>60</v>
      </c>
      <c r="C20" s="84" t="s">
        <v>61</v>
      </c>
      <c r="D20" s="85"/>
      <c r="E20" s="83" t="s">
        <v>71</v>
      </c>
      <c r="F20" s="4"/>
    </row>
    <row r="21" spans="1:6" ht="59.25" customHeight="1" x14ac:dyDescent="0.25">
      <c r="A21" s="82" t="s">
        <v>68</v>
      </c>
      <c r="B21" s="83" t="s">
        <v>60</v>
      </c>
      <c r="C21" s="84" t="s">
        <v>61</v>
      </c>
      <c r="D21" s="85"/>
      <c r="E21" s="83" t="s">
        <v>70</v>
      </c>
    </row>
  </sheetData>
  <mergeCells count="18">
    <mergeCell ref="A14:E14"/>
    <mergeCell ref="C18:D18"/>
    <mergeCell ref="A17:E17"/>
    <mergeCell ref="C6:D6"/>
    <mergeCell ref="C21:D21"/>
    <mergeCell ref="A7:E7"/>
    <mergeCell ref="C16:D16"/>
    <mergeCell ref="C19:D19"/>
    <mergeCell ref="C20:D20"/>
    <mergeCell ref="C15:D15"/>
    <mergeCell ref="A11:E11"/>
    <mergeCell ref="A8:A9"/>
    <mergeCell ref="B8:B9"/>
    <mergeCell ref="C8:D9"/>
    <mergeCell ref="E8:E9"/>
    <mergeCell ref="C10:D10"/>
    <mergeCell ref="A12:E12"/>
    <mergeCell ref="A13:E13"/>
  </mergeCells>
  <pageMargins left="0.7" right="0.7" top="0.75" bottom="0.75" header="0.3" footer="0.3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opLeftCell="A49" zoomScale="80" zoomScaleNormal="80" zoomScaleSheetLayoutView="80" workbookViewId="0">
      <selection activeCell="B33" sqref="B33:B36"/>
    </sheetView>
  </sheetViews>
  <sheetFormatPr defaultRowHeight="15" x14ac:dyDescent="0.25"/>
  <cols>
    <col min="1" max="1" width="48.85546875" customWidth="1"/>
    <col min="2" max="2" width="30.28515625" customWidth="1"/>
    <col min="3" max="3" width="38.140625" customWidth="1"/>
    <col min="4" max="4" width="7.7109375" customWidth="1"/>
    <col min="5" max="5" width="5.5703125" customWidth="1"/>
    <col min="6" max="6" width="4.28515625" customWidth="1"/>
    <col min="7" max="7" width="5.5703125" customWidth="1"/>
    <col min="8" max="8" width="4.42578125" customWidth="1"/>
    <col min="9" max="9" width="4.85546875" customWidth="1"/>
    <col min="10" max="10" width="4.140625" customWidth="1"/>
    <col min="14" max="14" width="31.85546875" customWidth="1"/>
  </cols>
  <sheetData>
    <row r="1" spans="1:14" x14ac:dyDescent="0.25">
      <c r="N1" s="12" t="s">
        <v>42</v>
      </c>
    </row>
    <row r="2" spans="1:14" x14ac:dyDescent="0.25">
      <c r="N2" s="12" t="s">
        <v>37</v>
      </c>
    </row>
    <row r="3" spans="1:14" x14ac:dyDescent="0.25">
      <c r="N3" s="12" t="s">
        <v>38</v>
      </c>
    </row>
    <row r="4" spans="1:14" x14ac:dyDescent="0.25">
      <c r="N4" s="12" t="s">
        <v>39</v>
      </c>
    </row>
    <row r="5" spans="1:14" x14ac:dyDescent="0.25">
      <c r="N5" s="12"/>
    </row>
    <row r="6" spans="1:14" ht="15.75" x14ac:dyDescent="0.25">
      <c r="A6" s="2" t="s">
        <v>34</v>
      </c>
    </row>
    <row r="7" spans="1:14" x14ac:dyDescent="0.25">
      <c r="A7" s="11"/>
    </row>
    <row r="8" spans="1:14" ht="104.25" customHeight="1" x14ac:dyDescent="0.25">
      <c r="A8" s="51" t="s">
        <v>19</v>
      </c>
      <c r="B8" s="51" t="s">
        <v>20</v>
      </c>
      <c r="C8" s="51" t="s">
        <v>21</v>
      </c>
      <c r="D8" s="48" t="s">
        <v>22</v>
      </c>
      <c r="E8" s="49"/>
      <c r="F8" s="49"/>
      <c r="G8" s="49"/>
      <c r="H8" s="49"/>
      <c r="I8" s="49"/>
      <c r="J8" s="49"/>
      <c r="K8" s="49"/>
      <c r="L8" s="50"/>
      <c r="M8" s="51" t="s">
        <v>18</v>
      </c>
      <c r="N8" s="51"/>
    </row>
    <row r="9" spans="1:14" x14ac:dyDescent="0.25">
      <c r="A9" s="51"/>
      <c r="B9" s="51"/>
      <c r="C9" s="51"/>
      <c r="D9" s="14" t="s">
        <v>45</v>
      </c>
      <c r="E9" s="51" t="s">
        <v>46</v>
      </c>
      <c r="F9" s="51"/>
      <c r="G9" s="51" t="s">
        <v>47</v>
      </c>
      <c r="H9" s="51"/>
      <c r="I9" s="51" t="s">
        <v>48</v>
      </c>
      <c r="J9" s="51"/>
      <c r="K9" s="21" t="s">
        <v>49</v>
      </c>
      <c r="L9" s="21" t="s">
        <v>50</v>
      </c>
      <c r="M9" s="51"/>
      <c r="N9" s="51"/>
    </row>
    <row r="10" spans="1:14" x14ac:dyDescent="0.25">
      <c r="A10" s="14">
        <v>1</v>
      </c>
      <c r="B10" s="14">
        <v>2</v>
      </c>
      <c r="C10" s="14">
        <v>3</v>
      </c>
      <c r="D10" s="14">
        <v>4</v>
      </c>
      <c r="E10" s="51">
        <v>5</v>
      </c>
      <c r="F10" s="51"/>
      <c r="G10" s="51">
        <v>6</v>
      </c>
      <c r="H10" s="51"/>
      <c r="I10" s="51">
        <v>7</v>
      </c>
      <c r="J10" s="51"/>
      <c r="K10" s="21">
        <v>8</v>
      </c>
      <c r="L10" s="21">
        <v>9</v>
      </c>
      <c r="M10" s="51">
        <v>10</v>
      </c>
      <c r="N10" s="51"/>
    </row>
    <row r="11" spans="1:14" ht="15.75" x14ac:dyDescent="0.25">
      <c r="A11" s="55" t="s">
        <v>23</v>
      </c>
      <c r="B11" s="55" t="s">
        <v>43</v>
      </c>
      <c r="C11" s="22" t="s">
        <v>24</v>
      </c>
      <c r="D11" s="15"/>
      <c r="E11" s="55"/>
      <c r="F11" s="55"/>
      <c r="G11" s="55"/>
      <c r="H11" s="55"/>
      <c r="I11" s="55"/>
      <c r="J11" s="55"/>
      <c r="K11" s="20"/>
      <c r="L11" s="20"/>
      <c r="M11" s="55"/>
      <c r="N11" s="55"/>
    </row>
    <row r="12" spans="1:14" x14ac:dyDescent="0.25">
      <c r="A12" s="55"/>
      <c r="B12" s="55"/>
      <c r="C12" s="18" t="s">
        <v>25</v>
      </c>
      <c r="D12" s="15"/>
      <c r="E12" s="55"/>
      <c r="F12" s="55"/>
      <c r="G12" s="55"/>
      <c r="H12" s="55"/>
      <c r="I12" s="55"/>
      <c r="J12" s="55"/>
      <c r="K12" s="20"/>
      <c r="L12" s="20"/>
      <c r="M12" s="55"/>
      <c r="N12" s="55"/>
    </row>
    <row r="13" spans="1:14" x14ac:dyDescent="0.25">
      <c r="A13" s="55"/>
      <c r="B13" s="55"/>
      <c r="C13" s="8" t="s">
        <v>26</v>
      </c>
      <c r="D13" s="15"/>
      <c r="E13" s="55"/>
      <c r="F13" s="55"/>
      <c r="G13" s="55"/>
      <c r="H13" s="55"/>
      <c r="I13" s="55"/>
      <c r="J13" s="55"/>
      <c r="K13" s="20"/>
      <c r="L13" s="20"/>
      <c r="M13" s="55"/>
      <c r="N13" s="55"/>
    </row>
    <row r="14" spans="1:14" x14ac:dyDescent="0.25">
      <c r="A14" s="55"/>
      <c r="B14" s="55"/>
      <c r="C14" s="8" t="s">
        <v>27</v>
      </c>
      <c r="D14" s="15"/>
      <c r="E14" s="55"/>
      <c r="F14" s="55"/>
      <c r="G14" s="55"/>
      <c r="H14" s="55"/>
      <c r="I14" s="55"/>
      <c r="J14" s="55"/>
      <c r="K14" s="20"/>
      <c r="L14" s="20"/>
      <c r="M14" s="55"/>
      <c r="N14" s="55"/>
    </row>
    <row r="15" spans="1:14" ht="15.75" x14ac:dyDescent="0.25">
      <c r="A15" s="55"/>
      <c r="B15" s="55"/>
      <c r="C15" s="22" t="s">
        <v>51</v>
      </c>
      <c r="D15" s="20"/>
      <c r="E15" s="51"/>
      <c r="F15" s="51"/>
      <c r="G15" s="51"/>
      <c r="H15" s="51"/>
      <c r="I15" s="51"/>
      <c r="J15" s="51"/>
      <c r="K15" s="20"/>
      <c r="L15" s="21"/>
      <c r="M15" s="55"/>
      <c r="N15" s="55"/>
    </row>
    <row r="16" spans="1:14" x14ac:dyDescent="0.25">
      <c r="A16" s="55"/>
      <c r="B16" s="55"/>
      <c r="C16" s="15" t="s">
        <v>28</v>
      </c>
      <c r="D16" s="20"/>
      <c r="E16" s="51"/>
      <c r="F16" s="51"/>
      <c r="G16" s="51"/>
      <c r="H16" s="51"/>
      <c r="I16" s="51"/>
      <c r="J16" s="51"/>
      <c r="K16" s="20"/>
      <c r="L16" s="20"/>
      <c r="M16" s="55"/>
      <c r="N16" s="55"/>
    </row>
    <row r="17" spans="1:14" x14ac:dyDescent="0.25">
      <c r="A17" s="55"/>
      <c r="B17" s="55"/>
      <c r="C17" s="15" t="s">
        <v>25</v>
      </c>
      <c r="D17" s="15"/>
      <c r="E17" s="55"/>
      <c r="F17" s="55"/>
      <c r="G17" s="55"/>
      <c r="H17" s="55"/>
      <c r="I17" s="55"/>
      <c r="J17" s="55"/>
      <c r="K17" s="20"/>
      <c r="L17" s="20"/>
      <c r="M17" s="55"/>
      <c r="N17" s="55"/>
    </row>
    <row r="18" spans="1:14" x14ac:dyDescent="0.25">
      <c r="A18" s="55"/>
      <c r="B18" s="55"/>
      <c r="C18" s="8" t="s">
        <v>26</v>
      </c>
      <c r="D18" s="15"/>
      <c r="E18" s="55"/>
      <c r="F18" s="55"/>
      <c r="G18" s="55"/>
      <c r="H18" s="55"/>
      <c r="I18" s="55"/>
      <c r="J18" s="55"/>
      <c r="K18" s="20"/>
      <c r="L18" s="20"/>
      <c r="M18" s="55"/>
      <c r="N18" s="55"/>
    </row>
    <row r="19" spans="1:14" x14ac:dyDescent="0.25">
      <c r="A19" s="55"/>
      <c r="B19" s="55"/>
      <c r="C19" s="8" t="s">
        <v>27</v>
      </c>
      <c r="D19" s="15"/>
      <c r="E19" s="55"/>
      <c r="F19" s="55"/>
      <c r="G19" s="55"/>
      <c r="H19" s="55"/>
      <c r="I19" s="55"/>
      <c r="J19" s="55"/>
      <c r="K19" s="20"/>
      <c r="L19" s="20"/>
      <c r="M19" s="55"/>
      <c r="N19" s="55"/>
    </row>
    <row r="20" spans="1:14" ht="15.75" x14ac:dyDescent="0.25">
      <c r="A20" s="55"/>
      <c r="B20" s="55"/>
      <c r="C20" s="22" t="s">
        <v>52</v>
      </c>
      <c r="D20" s="15"/>
      <c r="E20" s="55"/>
      <c r="F20" s="55"/>
      <c r="G20" s="55"/>
      <c r="H20" s="55"/>
      <c r="I20" s="55"/>
      <c r="J20" s="55"/>
      <c r="K20" s="20"/>
      <c r="L20" s="20"/>
      <c r="M20" s="55"/>
      <c r="N20" s="55"/>
    </row>
    <row r="21" spans="1:14" x14ac:dyDescent="0.25">
      <c r="A21" s="55"/>
      <c r="B21" s="55"/>
      <c r="C21" s="15" t="s">
        <v>25</v>
      </c>
      <c r="D21" s="15"/>
      <c r="E21" s="55"/>
      <c r="F21" s="55"/>
      <c r="G21" s="55"/>
      <c r="H21" s="55"/>
      <c r="I21" s="55"/>
      <c r="J21" s="55"/>
      <c r="K21" s="20"/>
      <c r="L21" s="20"/>
      <c r="M21" s="55"/>
      <c r="N21" s="55"/>
    </row>
    <row r="22" spans="1:14" x14ac:dyDescent="0.25">
      <c r="A22" s="55"/>
      <c r="B22" s="55"/>
      <c r="C22" s="8" t="s">
        <v>26</v>
      </c>
      <c r="D22" s="15"/>
      <c r="E22" s="55"/>
      <c r="F22" s="55"/>
      <c r="G22" s="55"/>
      <c r="H22" s="55"/>
      <c r="I22" s="55"/>
      <c r="J22" s="55"/>
      <c r="K22" s="20"/>
      <c r="L22" s="20"/>
      <c r="M22" s="55"/>
      <c r="N22" s="55"/>
    </row>
    <row r="23" spans="1:14" x14ac:dyDescent="0.25">
      <c r="A23" s="55"/>
      <c r="B23" s="55"/>
      <c r="C23" s="8" t="s">
        <v>27</v>
      </c>
      <c r="D23" s="15"/>
      <c r="E23" s="55"/>
      <c r="F23" s="55"/>
      <c r="G23" s="55"/>
      <c r="H23" s="55"/>
      <c r="I23" s="55"/>
      <c r="J23" s="55"/>
      <c r="K23" s="20"/>
      <c r="L23" s="20"/>
      <c r="M23" s="55"/>
      <c r="N23" s="55"/>
    </row>
    <row r="24" spans="1:14" x14ac:dyDescent="0.25">
      <c r="A24" s="55" t="s">
        <v>44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</row>
    <row r="25" spans="1:14" ht="33.75" customHeight="1" x14ac:dyDescent="0.25">
      <c r="A25" s="52" t="s">
        <v>53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4"/>
    </row>
    <row r="26" spans="1:14" x14ac:dyDescent="0.25">
      <c r="A26" s="62" t="s">
        <v>54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</row>
    <row r="27" spans="1:14" ht="15" customHeight="1" x14ac:dyDescent="0.25">
      <c r="A27" s="56" t="s">
        <v>72</v>
      </c>
      <c r="B27" s="58" t="s">
        <v>73</v>
      </c>
      <c r="C27" s="25" t="s">
        <v>29</v>
      </c>
      <c r="D27" s="27">
        <f>D28+D29</f>
        <v>14880.466</v>
      </c>
      <c r="E27" s="57">
        <f>E28+E29</f>
        <v>18735.16</v>
      </c>
      <c r="F27" s="57"/>
      <c r="G27" s="57">
        <f>G28+G29</f>
        <v>40400.279999999992</v>
      </c>
      <c r="H27" s="57"/>
      <c r="I27" s="57">
        <f>I28+I29</f>
        <v>39936.869999999995</v>
      </c>
      <c r="J27" s="57"/>
      <c r="K27" s="27">
        <f>K28+K29</f>
        <v>31674.2</v>
      </c>
      <c r="L27" s="27">
        <f>L28+L29</f>
        <v>18705.02</v>
      </c>
      <c r="M27" s="56"/>
      <c r="N27" s="56"/>
    </row>
    <row r="28" spans="1:14" x14ac:dyDescent="0.25">
      <c r="A28" s="56"/>
      <c r="B28" s="56"/>
      <c r="C28" s="25" t="s">
        <v>25</v>
      </c>
      <c r="D28" s="27">
        <f t="shared" ref="D28:E30" si="0">D38+D47+D51</f>
        <v>13594.5</v>
      </c>
      <c r="E28" s="57">
        <f t="shared" si="0"/>
        <v>17798.400000000001</v>
      </c>
      <c r="F28" s="57"/>
      <c r="G28" s="57">
        <f>G38+G47+G51</f>
        <v>38380.259999999995</v>
      </c>
      <c r="H28" s="57"/>
      <c r="I28" s="57">
        <f>I38+I47+I51</f>
        <v>37940.03</v>
      </c>
      <c r="J28" s="57"/>
      <c r="K28" s="27">
        <f t="shared" ref="K28:L30" si="1">K38+K47+K51</f>
        <v>30090.49</v>
      </c>
      <c r="L28" s="27">
        <f t="shared" si="1"/>
        <v>17769.77</v>
      </c>
      <c r="M28" s="56"/>
      <c r="N28" s="56"/>
    </row>
    <row r="29" spans="1:14" x14ac:dyDescent="0.25">
      <c r="A29" s="56"/>
      <c r="B29" s="56"/>
      <c r="C29" s="26" t="s">
        <v>26</v>
      </c>
      <c r="D29" s="27">
        <f t="shared" si="0"/>
        <v>1285.9659999999999</v>
      </c>
      <c r="E29" s="57">
        <f t="shared" si="0"/>
        <v>936.76</v>
      </c>
      <c r="F29" s="57"/>
      <c r="G29" s="57">
        <f>G39+G48+G52</f>
        <v>2020.02</v>
      </c>
      <c r="H29" s="57"/>
      <c r="I29" s="57">
        <f>I39+I48+I52</f>
        <v>1996.8400000000001</v>
      </c>
      <c r="J29" s="57"/>
      <c r="K29" s="27">
        <f t="shared" si="1"/>
        <v>1583.71</v>
      </c>
      <c r="L29" s="27">
        <f t="shared" si="1"/>
        <v>935.25</v>
      </c>
      <c r="M29" s="56"/>
      <c r="N29" s="56"/>
    </row>
    <row r="30" spans="1:14" x14ac:dyDescent="0.25">
      <c r="A30" s="56"/>
      <c r="B30" s="56"/>
      <c r="C30" s="26" t="s">
        <v>27</v>
      </c>
      <c r="D30" s="27">
        <f t="shared" si="0"/>
        <v>0</v>
      </c>
      <c r="E30" s="57">
        <f t="shared" si="0"/>
        <v>0</v>
      </c>
      <c r="F30" s="57"/>
      <c r="G30" s="57">
        <f>G40+G49+G53</f>
        <v>0</v>
      </c>
      <c r="H30" s="57"/>
      <c r="I30" s="57">
        <f>I40+I49+I53</f>
        <v>0</v>
      </c>
      <c r="J30" s="57"/>
      <c r="K30" s="27">
        <f t="shared" si="1"/>
        <v>0</v>
      </c>
      <c r="L30" s="27">
        <f t="shared" si="1"/>
        <v>0</v>
      </c>
      <c r="M30" s="56"/>
      <c r="N30" s="56"/>
    </row>
    <row r="31" spans="1:14" ht="36" customHeight="1" x14ac:dyDescent="0.25">
      <c r="A31" s="45" t="s">
        <v>74</v>
      </c>
      <c r="B31" s="46"/>
      <c r="C31" s="47"/>
      <c r="D31" s="25"/>
      <c r="E31" s="56"/>
      <c r="F31" s="56"/>
      <c r="G31" s="56"/>
      <c r="H31" s="56"/>
      <c r="I31" s="56"/>
      <c r="J31" s="56"/>
      <c r="K31" s="25"/>
      <c r="L31" s="25"/>
      <c r="M31" s="56"/>
      <c r="N31" s="56"/>
    </row>
    <row r="32" spans="1:14" ht="36" customHeight="1" x14ac:dyDescent="0.25">
      <c r="A32" s="45" t="s">
        <v>75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7"/>
      <c r="M32" s="60"/>
      <c r="N32" s="61"/>
    </row>
    <row r="33" spans="1:14" ht="36" customHeight="1" x14ac:dyDescent="0.25">
      <c r="A33" s="63" t="s">
        <v>30</v>
      </c>
      <c r="B33" s="66" t="s">
        <v>76</v>
      </c>
      <c r="C33" s="32" t="s">
        <v>77</v>
      </c>
      <c r="D33" s="69" t="s">
        <v>79</v>
      </c>
      <c r="E33" s="75"/>
      <c r="F33" s="75"/>
      <c r="G33" s="75"/>
      <c r="H33" s="75"/>
      <c r="I33" s="75"/>
      <c r="J33" s="75"/>
      <c r="K33" s="75"/>
      <c r="L33" s="70"/>
      <c r="M33" s="69" t="s">
        <v>62</v>
      </c>
      <c r="N33" s="70"/>
    </row>
    <row r="34" spans="1:14" ht="36" customHeight="1" x14ac:dyDescent="0.25">
      <c r="A34" s="64"/>
      <c r="B34" s="67"/>
      <c r="C34" s="32" t="s">
        <v>36</v>
      </c>
      <c r="D34" s="71"/>
      <c r="E34" s="76"/>
      <c r="F34" s="76"/>
      <c r="G34" s="76"/>
      <c r="H34" s="76"/>
      <c r="I34" s="76"/>
      <c r="J34" s="76"/>
      <c r="K34" s="76"/>
      <c r="L34" s="72"/>
      <c r="M34" s="71"/>
      <c r="N34" s="72"/>
    </row>
    <row r="35" spans="1:14" ht="36" customHeight="1" x14ac:dyDescent="0.25">
      <c r="A35" s="64"/>
      <c r="B35" s="67"/>
      <c r="C35" s="32" t="s">
        <v>78</v>
      </c>
      <c r="D35" s="71"/>
      <c r="E35" s="76"/>
      <c r="F35" s="76"/>
      <c r="G35" s="76"/>
      <c r="H35" s="76"/>
      <c r="I35" s="76"/>
      <c r="J35" s="76"/>
      <c r="K35" s="76"/>
      <c r="L35" s="72"/>
      <c r="M35" s="71"/>
      <c r="N35" s="72"/>
    </row>
    <row r="36" spans="1:14" ht="113.25" customHeight="1" x14ac:dyDescent="0.25">
      <c r="A36" s="65"/>
      <c r="B36" s="68"/>
      <c r="C36" s="32" t="s">
        <v>35</v>
      </c>
      <c r="D36" s="73"/>
      <c r="E36" s="77"/>
      <c r="F36" s="77"/>
      <c r="G36" s="77"/>
      <c r="H36" s="77"/>
      <c r="I36" s="77"/>
      <c r="J36" s="77"/>
      <c r="K36" s="77"/>
      <c r="L36" s="74"/>
      <c r="M36" s="73"/>
      <c r="N36" s="74"/>
    </row>
    <row r="37" spans="1:14" ht="42.75" customHeight="1" x14ac:dyDescent="0.25">
      <c r="A37" s="63" t="s">
        <v>31</v>
      </c>
      <c r="B37" s="66" t="s">
        <v>100</v>
      </c>
      <c r="C37" s="32" t="s">
        <v>77</v>
      </c>
      <c r="D37" s="28">
        <v>570.46600000000001</v>
      </c>
      <c r="E37" s="60">
        <v>0</v>
      </c>
      <c r="F37" s="61"/>
      <c r="G37" s="60">
        <v>0</v>
      </c>
      <c r="H37" s="61"/>
      <c r="I37" s="60">
        <v>0</v>
      </c>
      <c r="J37" s="61"/>
      <c r="K37" s="28">
        <v>0</v>
      </c>
      <c r="L37" s="28">
        <v>0</v>
      </c>
      <c r="M37" s="69" t="s">
        <v>69</v>
      </c>
      <c r="N37" s="70"/>
    </row>
    <row r="38" spans="1:14" ht="18" customHeight="1" x14ac:dyDescent="0.25">
      <c r="A38" s="64"/>
      <c r="B38" s="67"/>
      <c r="C38" s="32" t="s">
        <v>36</v>
      </c>
      <c r="D38" s="28">
        <v>0</v>
      </c>
      <c r="E38" s="60">
        <v>0</v>
      </c>
      <c r="F38" s="61"/>
      <c r="G38" s="60">
        <v>0</v>
      </c>
      <c r="H38" s="61"/>
      <c r="I38" s="60">
        <v>0</v>
      </c>
      <c r="J38" s="61"/>
      <c r="K38" s="28">
        <v>0</v>
      </c>
      <c r="L38" s="28">
        <v>0</v>
      </c>
      <c r="M38" s="71"/>
      <c r="N38" s="72"/>
    </row>
    <row r="39" spans="1:14" ht="18" customHeight="1" x14ac:dyDescent="0.25">
      <c r="A39" s="64"/>
      <c r="B39" s="67"/>
      <c r="C39" s="32" t="s">
        <v>78</v>
      </c>
      <c r="D39" s="28">
        <v>570.46600000000001</v>
      </c>
      <c r="E39" s="60">
        <v>0</v>
      </c>
      <c r="F39" s="61"/>
      <c r="G39" s="60">
        <v>0</v>
      </c>
      <c r="H39" s="61"/>
      <c r="I39" s="60">
        <v>0</v>
      </c>
      <c r="J39" s="61"/>
      <c r="K39" s="28">
        <v>0</v>
      </c>
      <c r="L39" s="28">
        <v>0</v>
      </c>
      <c r="M39" s="71"/>
      <c r="N39" s="72"/>
    </row>
    <row r="40" spans="1:14" ht="18" customHeight="1" x14ac:dyDescent="0.25">
      <c r="A40" s="65"/>
      <c r="B40" s="68"/>
      <c r="C40" s="32" t="s">
        <v>35</v>
      </c>
      <c r="D40" s="28">
        <v>0</v>
      </c>
      <c r="E40" s="60">
        <v>0</v>
      </c>
      <c r="F40" s="61"/>
      <c r="G40" s="60">
        <v>0</v>
      </c>
      <c r="H40" s="61"/>
      <c r="I40" s="60">
        <v>0</v>
      </c>
      <c r="J40" s="61"/>
      <c r="K40" s="28">
        <v>0</v>
      </c>
      <c r="L40" s="28">
        <v>0</v>
      </c>
      <c r="M40" s="73"/>
      <c r="N40" s="74"/>
    </row>
    <row r="41" spans="1:14" ht="21" customHeight="1" x14ac:dyDescent="0.25">
      <c r="A41" s="45" t="s">
        <v>80</v>
      </c>
      <c r="B41" s="46"/>
      <c r="C41" s="47"/>
      <c r="D41" s="25"/>
      <c r="E41" s="60"/>
      <c r="F41" s="61"/>
      <c r="G41" s="60"/>
      <c r="H41" s="61"/>
      <c r="I41" s="60"/>
      <c r="J41" s="61"/>
      <c r="K41" s="25"/>
      <c r="L41" s="25"/>
      <c r="M41" s="60"/>
      <c r="N41" s="61"/>
    </row>
    <row r="42" spans="1:14" ht="79.5" customHeight="1" x14ac:dyDescent="0.25">
      <c r="A42" s="63" t="s">
        <v>81</v>
      </c>
      <c r="B42" s="66" t="s">
        <v>82</v>
      </c>
      <c r="C42" s="32" t="s">
        <v>85</v>
      </c>
      <c r="D42" s="69" t="s">
        <v>79</v>
      </c>
      <c r="E42" s="75"/>
      <c r="F42" s="75"/>
      <c r="G42" s="75"/>
      <c r="H42" s="75"/>
      <c r="I42" s="75"/>
      <c r="J42" s="75"/>
      <c r="K42" s="75"/>
      <c r="L42" s="70"/>
      <c r="M42" s="69" t="s">
        <v>65</v>
      </c>
      <c r="N42" s="70"/>
    </row>
    <row r="43" spans="1:14" ht="17.25" customHeight="1" x14ac:dyDescent="0.25">
      <c r="A43" s="64"/>
      <c r="B43" s="67"/>
      <c r="C43" s="32" t="s">
        <v>36</v>
      </c>
      <c r="D43" s="71"/>
      <c r="E43" s="76"/>
      <c r="F43" s="76"/>
      <c r="G43" s="76"/>
      <c r="H43" s="76"/>
      <c r="I43" s="76"/>
      <c r="J43" s="76"/>
      <c r="K43" s="76"/>
      <c r="L43" s="72"/>
      <c r="M43" s="71"/>
      <c r="N43" s="72"/>
    </row>
    <row r="44" spans="1:14" ht="17.25" customHeight="1" x14ac:dyDescent="0.25">
      <c r="A44" s="64"/>
      <c r="B44" s="67"/>
      <c r="C44" s="32" t="s">
        <v>78</v>
      </c>
      <c r="D44" s="71"/>
      <c r="E44" s="76"/>
      <c r="F44" s="76"/>
      <c r="G44" s="76"/>
      <c r="H44" s="76"/>
      <c r="I44" s="76"/>
      <c r="J44" s="76"/>
      <c r="K44" s="76"/>
      <c r="L44" s="72"/>
      <c r="M44" s="71"/>
      <c r="N44" s="72"/>
    </row>
    <row r="45" spans="1:14" ht="132.75" customHeight="1" x14ac:dyDescent="0.25">
      <c r="A45" s="65"/>
      <c r="B45" s="68"/>
      <c r="C45" s="32" t="s">
        <v>35</v>
      </c>
      <c r="D45" s="73"/>
      <c r="E45" s="77"/>
      <c r="F45" s="77"/>
      <c r="G45" s="77"/>
      <c r="H45" s="77"/>
      <c r="I45" s="77"/>
      <c r="J45" s="77"/>
      <c r="K45" s="77"/>
      <c r="L45" s="74"/>
      <c r="M45" s="73"/>
      <c r="N45" s="74"/>
    </row>
    <row r="46" spans="1:14" ht="38.25" customHeight="1" x14ac:dyDescent="0.25">
      <c r="A46" s="63" t="s">
        <v>83</v>
      </c>
      <c r="B46" s="66" t="s">
        <v>84</v>
      </c>
      <c r="C46" s="32" t="s">
        <v>77</v>
      </c>
      <c r="D46" s="28">
        <f>D47+D48</f>
        <v>14310</v>
      </c>
      <c r="E46" s="60">
        <f>E47+E48</f>
        <v>16100</v>
      </c>
      <c r="F46" s="61"/>
      <c r="G46" s="60">
        <f>G47+G48</f>
        <v>37229.949999999997</v>
      </c>
      <c r="H46" s="61"/>
      <c r="I46" s="60">
        <f>I47+I48</f>
        <v>29573.62</v>
      </c>
      <c r="J46" s="61"/>
      <c r="K46" s="28">
        <f>K47+K48</f>
        <v>31674.2</v>
      </c>
      <c r="L46" s="28">
        <f>L47+L48</f>
        <v>18705.02</v>
      </c>
      <c r="M46" s="69" t="s">
        <v>86</v>
      </c>
      <c r="N46" s="70"/>
    </row>
    <row r="47" spans="1:14" ht="17.25" customHeight="1" x14ac:dyDescent="0.25">
      <c r="A47" s="64"/>
      <c r="B47" s="67"/>
      <c r="C47" s="32" t="s">
        <v>36</v>
      </c>
      <c r="D47" s="28">
        <v>13594.5</v>
      </c>
      <c r="E47" s="60">
        <v>15295</v>
      </c>
      <c r="F47" s="61"/>
      <c r="G47" s="60">
        <v>35368.449999999997</v>
      </c>
      <c r="H47" s="61"/>
      <c r="I47" s="60">
        <v>28094.94</v>
      </c>
      <c r="J47" s="61"/>
      <c r="K47" s="28">
        <v>30090.49</v>
      </c>
      <c r="L47" s="28">
        <v>17769.77</v>
      </c>
      <c r="M47" s="71"/>
      <c r="N47" s="72"/>
    </row>
    <row r="48" spans="1:14" ht="17.25" customHeight="1" x14ac:dyDescent="0.25">
      <c r="A48" s="64"/>
      <c r="B48" s="67"/>
      <c r="C48" s="32" t="s">
        <v>78</v>
      </c>
      <c r="D48" s="28">
        <v>715.5</v>
      </c>
      <c r="E48" s="60">
        <v>805</v>
      </c>
      <c r="F48" s="61"/>
      <c r="G48" s="60">
        <v>1861.5</v>
      </c>
      <c r="H48" s="61"/>
      <c r="I48" s="60">
        <v>1478.68</v>
      </c>
      <c r="J48" s="61"/>
      <c r="K48" s="28">
        <v>1583.71</v>
      </c>
      <c r="L48" s="28">
        <v>935.25</v>
      </c>
      <c r="M48" s="71"/>
      <c r="N48" s="72"/>
    </row>
    <row r="49" spans="1:14" ht="54" customHeight="1" x14ac:dyDescent="0.25">
      <c r="A49" s="65"/>
      <c r="B49" s="68"/>
      <c r="C49" s="32" t="s">
        <v>35</v>
      </c>
      <c r="D49" s="28">
        <v>0</v>
      </c>
      <c r="E49" s="60">
        <v>0</v>
      </c>
      <c r="F49" s="61"/>
      <c r="G49" s="60">
        <v>0</v>
      </c>
      <c r="H49" s="61"/>
      <c r="I49" s="60">
        <v>0</v>
      </c>
      <c r="J49" s="61"/>
      <c r="K49" s="28">
        <v>0</v>
      </c>
      <c r="L49" s="28">
        <v>0</v>
      </c>
      <c r="M49" s="73"/>
      <c r="N49" s="74"/>
    </row>
    <row r="50" spans="1:14" ht="40.5" customHeight="1" x14ac:dyDescent="0.25">
      <c r="A50" s="63" t="s">
        <v>87</v>
      </c>
      <c r="B50" s="66" t="s">
        <v>88</v>
      </c>
      <c r="C50" s="32" t="s">
        <v>77</v>
      </c>
      <c r="D50" s="28">
        <v>0</v>
      </c>
      <c r="E50" s="60">
        <f>E51+E52</f>
        <v>2635.16</v>
      </c>
      <c r="F50" s="61"/>
      <c r="G50" s="60">
        <f>G51+G52</f>
        <v>3170.33</v>
      </c>
      <c r="H50" s="61"/>
      <c r="I50" s="60">
        <f>I51+I52</f>
        <v>10363.25</v>
      </c>
      <c r="J50" s="61"/>
      <c r="K50" s="28">
        <v>0</v>
      </c>
      <c r="L50" s="28">
        <v>0</v>
      </c>
      <c r="M50" s="69" t="s">
        <v>71</v>
      </c>
      <c r="N50" s="70"/>
    </row>
    <row r="51" spans="1:14" ht="17.25" customHeight="1" x14ac:dyDescent="0.25">
      <c r="A51" s="64"/>
      <c r="B51" s="67"/>
      <c r="C51" s="32" t="s">
        <v>36</v>
      </c>
      <c r="D51" s="28">
        <v>0</v>
      </c>
      <c r="E51" s="60">
        <v>2503.4</v>
      </c>
      <c r="F51" s="61"/>
      <c r="G51" s="60">
        <v>3011.81</v>
      </c>
      <c r="H51" s="61"/>
      <c r="I51" s="60">
        <v>9845.09</v>
      </c>
      <c r="J51" s="61"/>
      <c r="K51" s="28">
        <v>0</v>
      </c>
      <c r="L51" s="28">
        <v>0</v>
      </c>
      <c r="M51" s="71"/>
      <c r="N51" s="72"/>
    </row>
    <row r="52" spans="1:14" ht="17.25" customHeight="1" x14ac:dyDescent="0.25">
      <c r="A52" s="64"/>
      <c r="B52" s="67"/>
      <c r="C52" s="32" t="s">
        <v>78</v>
      </c>
      <c r="D52" s="28">
        <v>0</v>
      </c>
      <c r="E52" s="60">
        <v>131.76</v>
      </c>
      <c r="F52" s="61"/>
      <c r="G52" s="60">
        <v>158.52000000000001</v>
      </c>
      <c r="H52" s="61"/>
      <c r="I52" s="60">
        <v>518.16</v>
      </c>
      <c r="J52" s="61"/>
      <c r="K52" s="28">
        <v>0</v>
      </c>
      <c r="L52" s="28">
        <v>0</v>
      </c>
      <c r="M52" s="71"/>
      <c r="N52" s="72"/>
    </row>
    <row r="53" spans="1:14" ht="156.75" customHeight="1" x14ac:dyDescent="0.25">
      <c r="A53" s="65"/>
      <c r="B53" s="68"/>
      <c r="C53" s="32" t="s">
        <v>35</v>
      </c>
      <c r="D53" s="28">
        <v>0</v>
      </c>
      <c r="E53" s="60">
        <v>0</v>
      </c>
      <c r="F53" s="61"/>
      <c r="G53" s="60">
        <v>0</v>
      </c>
      <c r="H53" s="61"/>
      <c r="I53" s="60">
        <v>0</v>
      </c>
      <c r="J53" s="61"/>
      <c r="K53" s="28">
        <v>0</v>
      </c>
      <c r="L53" s="28">
        <v>0</v>
      </c>
      <c r="M53" s="73"/>
      <c r="N53" s="74"/>
    </row>
    <row r="54" spans="1:14" ht="42.75" customHeight="1" x14ac:dyDescent="0.25">
      <c r="A54" s="63" t="s">
        <v>89</v>
      </c>
      <c r="B54" s="66" t="s">
        <v>90</v>
      </c>
      <c r="C54" s="32" t="s">
        <v>77</v>
      </c>
      <c r="D54" s="69" t="s">
        <v>79</v>
      </c>
      <c r="E54" s="75"/>
      <c r="F54" s="75"/>
      <c r="G54" s="75"/>
      <c r="H54" s="75"/>
      <c r="I54" s="75"/>
      <c r="J54" s="75"/>
      <c r="K54" s="75"/>
      <c r="L54" s="70"/>
      <c r="M54" s="69" t="s">
        <v>70</v>
      </c>
      <c r="N54" s="70"/>
    </row>
    <row r="55" spans="1:14" ht="17.25" customHeight="1" x14ac:dyDescent="0.25">
      <c r="A55" s="64"/>
      <c r="B55" s="67"/>
      <c r="C55" s="32" t="s">
        <v>36</v>
      </c>
      <c r="D55" s="71"/>
      <c r="E55" s="76"/>
      <c r="F55" s="76"/>
      <c r="G55" s="76"/>
      <c r="H55" s="76"/>
      <c r="I55" s="76"/>
      <c r="J55" s="76"/>
      <c r="K55" s="76"/>
      <c r="L55" s="72"/>
      <c r="M55" s="71"/>
      <c r="N55" s="72"/>
    </row>
    <row r="56" spans="1:14" ht="17.25" customHeight="1" x14ac:dyDescent="0.25">
      <c r="A56" s="64"/>
      <c r="B56" s="67"/>
      <c r="C56" s="32" t="s">
        <v>78</v>
      </c>
      <c r="D56" s="71"/>
      <c r="E56" s="76"/>
      <c r="F56" s="76"/>
      <c r="G56" s="76"/>
      <c r="H56" s="76"/>
      <c r="I56" s="76"/>
      <c r="J56" s="76"/>
      <c r="K56" s="76"/>
      <c r="L56" s="72"/>
      <c r="M56" s="71"/>
      <c r="N56" s="72"/>
    </row>
    <row r="57" spans="1:14" ht="17.25" customHeight="1" x14ac:dyDescent="0.25">
      <c r="A57" s="65"/>
      <c r="B57" s="68"/>
      <c r="C57" s="32" t="s">
        <v>35</v>
      </c>
      <c r="D57" s="73"/>
      <c r="E57" s="77"/>
      <c r="F57" s="77"/>
      <c r="G57" s="77"/>
      <c r="H57" s="77"/>
      <c r="I57" s="77"/>
      <c r="J57" s="77"/>
      <c r="K57" s="77"/>
      <c r="L57" s="74"/>
      <c r="M57" s="73"/>
      <c r="N57" s="74"/>
    </row>
    <row r="58" spans="1:14" x14ac:dyDescent="0.25">
      <c r="A58" s="16"/>
      <c r="B58" s="16"/>
      <c r="C58" s="16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16"/>
    </row>
    <row r="59" spans="1:14" x14ac:dyDescent="0.25">
      <c r="A59" s="16"/>
      <c r="B59" s="16"/>
      <c r="C59" s="16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16"/>
    </row>
    <row r="60" spans="1:14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1:14" x14ac:dyDescent="0.25">
      <c r="A61" s="16"/>
      <c r="B61" s="16"/>
      <c r="C61" s="16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16"/>
    </row>
    <row r="62" spans="1:14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</sheetData>
  <mergeCells count="153">
    <mergeCell ref="A54:A57"/>
    <mergeCell ref="B54:B57"/>
    <mergeCell ref="D54:L57"/>
    <mergeCell ref="M54:N57"/>
    <mergeCell ref="A32:L32"/>
    <mergeCell ref="M46:N49"/>
    <mergeCell ref="A50:A53"/>
    <mergeCell ref="B50:B53"/>
    <mergeCell ref="E50:F50"/>
    <mergeCell ref="G50:H50"/>
    <mergeCell ref="I50:J50"/>
    <mergeCell ref="E51:F51"/>
    <mergeCell ref="G51:H51"/>
    <mergeCell ref="I51:J51"/>
    <mergeCell ref="E52:F52"/>
    <mergeCell ref="G52:H52"/>
    <mergeCell ref="I52:J52"/>
    <mergeCell ref="E53:F53"/>
    <mergeCell ref="G53:H53"/>
    <mergeCell ref="I53:J53"/>
    <mergeCell ref="M50:N53"/>
    <mergeCell ref="A33:A36"/>
    <mergeCell ref="B33:B36"/>
    <mergeCell ref="D33:L36"/>
    <mergeCell ref="M33:N36"/>
    <mergeCell ref="A41:C41"/>
    <mergeCell ref="A42:A45"/>
    <mergeCell ref="B42:B45"/>
    <mergeCell ref="D42:L45"/>
    <mergeCell ref="M42:N45"/>
    <mergeCell ref="A46:A49"/>
    <mergeCell ref="B46:B49"/>
    <mergeCell ref="E47:F47"/>
    <mergeCell ref="G47:H47"/>
    <mergeCell ref="I47:J47"/>
    <mergeCell ref="E48:F48"/>
    <mergeCell ref="G48:H48"/>
    <mergeCell ref="I48:J48"/>
    <mergeCell ref="E49:F49"/>
    <mergeCell ref="G49:H49"/>
    <mergeCell ref="I49:J49"/>
    <mergeCell ref="E46:F46"/>
    <mergeCell ref="G46:H46"/>
    <mergeCell ref="I46:J46"/>
    <mergeCell ref="G41:H41"/>
    <mergeCell ref="I41:J41"/>
    <mergeCell ref="M41:N41"/>
    <mergeCell ref="M37:N40"/>
    <mergeCell ref="G37:H37"/>
    <mergeCell ref="I37:J37"/>
    <mergeCell ref="A37:A40"/>
    <mergeCell ref="B37:B40"/>
    <mergeCell ref="E38:F38"/>
    <mergeCell ref="G38:H38"/>
    <mergeCell ref="I38:J38"/>
    <mergeCell ref="E39:F39"/>
    <mergeCell ref="G39:H39"/>
    <mergeCell ref="I39:J39"/>
    <mergeCell ref="E40:F40"/>
    <mergeCell ref="G40:H40"/>
    <mergeCell ref="I40:J40"/>
    <mergeCell ref="E37:F37"/>
    <mergeCell ref="E41:F41"/>
    <mergeCell ref="A8:A9"/>
    <mergeCell ref="B8:B9"/>
    <mergeCell ref="E13:F13"/>
    <mergeCell ref="G13:H13"/>
    <mergeCell ref="I13:J13"/>
    <mergeCell ref="E11:F11"/>
    <mergeCell ref="G11:H11"/>
    <mergeCell ref="I11:J11"/>
    <mergeCell ref="E12:F12"/>
    <mergeCell ref="G12:H12"/>
    <mergeCell ref="I12:J12"/>
    <mergeCell ref="C8:C9"/>
    <mergeCell ref="E17:F17"/>
    <mergeCell ref="G17:H17"/>
    <mergeCell ref="I17:J17"/>
    <mergeCell ref="E9:F9"/>
    <mergeCell ref="G9:H9"/>
    <mergeCell ref="I9:J9"/>
    <mergeCell ref="E10:F10"/>
    <mergeCell ref="G10:H10"/>
    <mergeCell ref="I10:J10"/>
    <mergeCell ref="A26:N26"/>
    <mergeCell ref="A27:A30"/>
    <mergeCell ref="G19:H19"/>
    <mergeCell ref="I19:J19"/>
    <mergeCell ref="E22:F22"/>
    <mergeCell ref="G22:H22"/>
    <mergeCell ref="I22:J22"/>
    <mergeCell ref="A24:N24"/>
    <mergeCell ref="E20:F20"/>
    <mergeCell ref="G20:H20"/>
    <mergeCell ref="I20:J20"/>
    <mergeCell ref="E21:F21"/>
    <mergeCell ref="G21:H21"/>
    <mergeCell ref="I21:J21"/>
    <mergeCell ref="E23:F23"/>
    <mergeCell ref="G23:H23"/>
    <mergeCell ref="I23:J23"/>
    <mergeCell ref="M11:N23"/>
    <mergeCell ref="E14:F14"/>
    <mergeCell ref="G14:H14"/>
    <mergeCell ref="I14:J14"/>
    <mergeCell ref="M32:N32"/>
    <mergeCell ref="E29:F29"/>
    <mergeCell ref="G29:H29"/>
    <mergeCell ref="I29:J29"/>
    <mergeCell ref="E27:F27"/>
    <mergeCell ref="G27:H27"/>
    <mergeCell ref="I27:J27"/>
    <mergeCell ref="E30:F30"/>
    <mergeCell ref="G30:H30"/>
    <mergeCell ref="I30:J30"/>
    <mergeCell ref="E31:F31"/>
    <mergeCell ref="G31:H31"/>
    <mergeCell ref="D61:E61"/>
    <mergeCell ref="F61:G61"/>
    <mergeCell ref="H61:I61"/>
    <mergeCell ref="J61:M61"/>
    <mergeCell ref="D59:E59"/>
    <mergeCell ref="F59:G59"/>
    <mergeCell ref="H59:I59"/>
    <mergeCell ref="J59:M59"/>
    <mergeCell ref="D58:E58"/>
    <mergeCell ref="F58:G58"/>
    <mergeCell ref="H58:I58"/>
    <mergeCell ref="J58:M58"/>
    <mergeCell ref="A31:C31"/>
    <mergeCell ref="D8:L8"/>
    <mergeCell ref="E15:F15"/>
    <mergeCell ref="G15:H15"/>
    <mergeCell ref="I15:J15"/>
    <mergeCell ref="E16:F16"/>
    <mergeCell ref="G16:H16"/>
    <mergeCell ref="I16:J16"/>
    <mergeCell ref="A25:N25"/>
    <mergeCell ref="M8:N9"/>
    <mergeCell ref="M10:N10"/>
    <mergeCell ref="A11:A23"/>
    <mergeCell ref="B11:B23"/>
    <mergeCell ref="I31:J31"/>
    <mergeCell ref="M31:N31"/>
    <mergeCell ref="M27:N30"/>
    <mergeCell ref="E28:F28"/>
    <mergeCell ref="G28:H28"/>
    <mergeCell ref="I28:J28"/>
    <mergeCell ref="B27:B30"/>
    <mergeCell ref="E18:F18"/>
    <mergeCell ref="G18:H18"/>
    <mergeCell ref="I18:J18"/>
    <mergeCell ref="E19:F19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</vt:lpstr>
      <vt:lpstr>Приложение 3</vt:lpstr>
      <vt:lpstr>Приложение 4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2020-11-06T08:52:08Z</dcterms:modified>
</cp:coreProperties>
</file>