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6705"/>
  </bookViews>
  <sheets>
    <sheet name="Доходы бюджета" sheetId="1" r:id="rId1"/>
  </sheets>
  <definedNames>
    <definedName name="TableRow">'Доходы бюджета'!$A$13:$E$237</definedName>
    <definedName name="TableRow1">#REF!</definedName>
    <definedName name="TableRow2">#REF!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6" i="1"/>
  <c r="E19" l="1"/>
  <c r="E231" l="1"/>
  <c r="E218"/>
  <c r="E211"/>
  <c r="E190"/>
  <c r="E105"/>
  <c r="E103"/>
  <c r="E101"/>
  <c r="E99"/>
  <c r="E98" l="1"/>
  <c r="E97" s="1"/>
  <c r="E89" l="1"/>
  <c r="E62" l="1"/>
  <c r="E33" l="1"/>
  <c r="E32" s="1"/>
  <c r="E31" s="1"/>
  <c r="E227" l="1"/>
  <c r="E228"/>
  <c r="E174"/>
  <c r="E161"/>
  <c r="E123"/>
  <c r="E61"/>
  <c r="E60"/>
  <c r="E59"/>
  <c r="E30" l="1"/>
  <c r="E18"/>
  <c r="E142"/>
  <c r="E141" s="1"/>
  <c r="E140" s="1"/>
  <c r="E186"/>
  <c r="E185" s="1"/>
  <c r="E157"/>
  <c r="E119"/>
  <c r="E120"/>
  <c r="E108"/>
  <c r="E107" s="1"/>
  <c r="E39"/>
  <c r="E38" s="1"/>
  <c r="E136" l="1"/>
  <c r="E135"/>
  <c r="E87"/>
  <c r="E46"/>
  <c r="E86" l="1"/>
  <c r="E14" s="1"/>
</calcChain>
</file>

<file path=xl/sharedStrings.xml><?xml version="1.0" encoding="utf-8"?>
<sst xmlns="http://schemas.openxmlformats.org/spreadsheetml/2006/main" count="677" uniqueCount="391">
  <si>
    <t>21960010050000150</t>
  </si>
  <si>
    <t>444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</si>
  <si>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</si>
  <si>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</si>
  <si>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</si>
  <si>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</si>
  <si>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</si>
  <si>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21860010050000150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</si>
  <si>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</si>
  <si>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21800000050000150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</si>
  <si>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</si>
  <si>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</si>
  <si>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</si>
  <si>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</si>
  <si>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</si>
  <si>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20705030050000150</t>
  </si>
  <si>
    <t>Прочие безвозмездные поступления в бюджеты муниципальных районов</t>
  </si>
  <si>
    <t>20705020050000150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</si>
  <si>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</si>
  <si>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20705000050000150</t>
  </si>
  <si>
    <t>20700000000000000</t>
  </si>
  <si>
    <t>ПРОЧИЕ БЕЗВОЗМЕЗДНЫЕ ПОСТУПЛЕНИЯ</t>
  </si>
  <si>
    <t>20249999050000150</t>
  </si>
  <si>
    <t>Прочие межбюджетные трансферты, передаваемые бюджетам муниципальных районов</t>
  </si>
  <si>
    <t>20249999000000150</t>
  </si>
  <si>
    <t>Прочие межбюджетные трансферты, передаваемые бюджетам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</si>
  <si>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</si>
  <si>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</si>
  <si>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</si>
  <si>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</si>
  <si>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</si>
  <si>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</si>
  <si>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</si>
  <si>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</si>
  <si>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20240000000000150</t>
  </si>
  <si>
    <t>Иные межбюджетные трансферты</t>
  </si>
  <si>
    <t>20235118050000150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</si>
  <si>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</si>
  <si>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</si>
  <si>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</si>
  <si>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</si>
  <si>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</si>
  <si>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</si>
  <si>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</si>
  <si>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</si>
  <si>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</si>
  <si>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</si>
  <si>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</si>
  <si>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20230000000000150</t>
  </si>
  <si>
    <t>Субвенции бюджетам бюджетной системы Российской Федерации</t>
  </si>
  <si>
    <t>20229999050000150</t>
  </si>
  <si>
    <t>Прочие субсидии бюджетам муниципальных районов</t>
  </si>
  <si>
    <t>20229999000000150</t>
  </si>
  <si>
    <t>Прочие субсидии</t>
  </si>
  <si>
    <t>20225527050000150</t>
  </si>
  <si>
    <t>Субсидии бюджетам муниципальных районов на государственную поддержку малого и среднего предпринимательства в субъектах Российской Федерации</t>
  </si>
  <si>
    <t>20225527000000150</t>
  </si>
  <si>
    <t>Субсидии бюджетам на государственную поддержку малого и среднего предпринимательства в субъектах Российской Федерации</t>
  </si>
  <si>
    <t>20225519050000150</t>
  </si>
  <si>
    <t>Субсидии бюджетам муниципальных районов на поддержку отрасли культуры</t>
  </si>
  <si>
    <t>20225519000000150</t>
  </si>
  <si>
    <t>Субсидии бюджетам на поддержку отрасли культуры</t>
  </si>
  <si>
    <t>20225467050000150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</si>
  <si>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</si>
  <si>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</si>
  <si>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</si>
  <si>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</si>
  <si>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</si>
  <si>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</si>
  <si>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</si>
  <si>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20220216050000150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</si>
  <si>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</si>
  <si>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</si>
  <si>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</si>
  <si>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20220077050000150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</si>
  <si>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</si>
  <si>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20220077000000150</t>
  </si>
  <si>
    <t>Субсидии бюджетам на софинансирование капитальных вложений в объекты муниципальной собственности</t>
  </si>
  <si>
    <t>20220000000000150</t>
  </si>
  <si>
    <t>Субсидии бюджетам бюджетной системы Российской Федерации (межбюджетные субсидии)</t>
  </si>
  <si>
    <t>20215001050000150</t>
  </si>
  <si>
    <t>Дотации бюджетам муниципальных районов на выравнивание бюджетной обеспеченности</t>
  </si>
  <si>
    <t>20215001000000150</t>
  </si>
  <si>
    <t>Дотации на выравнивание бюджетной обеспеченности</t>
  </si>
  <si>
    <t>20210000000000150</t>
  </si>
  <si>
    <t>Дотации бюджетам бюджетной системы Российской Федерации</t>
  </si>
  <si>
    <t>20200000000000000</t>
  </si>
  <si>
    <t>БЕЗВОЗМЕЗДНЫЕ ПОСТУПЛЕНИЯ ОТ ДРУГИХ БЮДЖЕТОВ БЮДЖЕТНОЙ СИСТЕМЫ РОССИЙСКОЙ ФЕДЕРАЦИИ</t>
  </si>
  <si>
    <t>20000000000000000</t>
  </si>
  <si>
    <t>БЕЗВОЗМЕЗДНЫЕ ПОСТУПЛЕНИЯ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</si>
  <si>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</si>
  <si>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</si>
  <si>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</si>
  <si>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</si>
  <si>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11610000000000140</t>
  </si>
  <si>
    <t>Платежи в целях возмещения причиненного ущерба (убытков)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</si>
  <si>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</si>
  <si>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</si>
  <si>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</si>
  <si>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</si>
  <si>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11607000010000140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</si>
  <si>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</si>
  <si>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11600000000000000</t>
  </si>
  <si>
    <t>ШТРАФЫ, САНКЦИИ, ВОЗМЕЩЕНИЕ УЩЕРБА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</si>
  <si>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</si>
  <si>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</si>
  <si>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</si>
  <si>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</si>
  <si>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</si>
  <si>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</si>
  <si>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</si>
  <si>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</si>
  <si>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</si>
  <si>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</si>
  <si>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</si>
  <si>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</si>
  <si>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11400000000000000</t>
  </si>
  <si>
    <t>ДОХОДЫ ОТ ПРОДАЖИ МАТЕРИАЛЬНЫХ И НЕМАТЕРИАЛЬНЫХ АКТИВОВ</t>
  </si>
  <si>
    <t>11302995050000130</t>
  </si>
  <si>
    <t>Прочие доходы от компенсации затрат бюджетов муниципальных районов</t>
  </si>
  <si>
    <t>11302990000000130</t>
  </si>
  <si>
    <t>Прочие доходы от компенсации затрат государства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</si>
  <si>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</si>
  <si>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</si>
  <si>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</si>
  <si>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</si>
  <si>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11302000000000130</t>
  </si>
  <si>
    <t>Доходы от компенсации затрат государства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</si>
  <si>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</si>
  <si>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</si>
  <si>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11301990000000130</t>
  </si>
  <si>
    <t>Прочие доходы от оказания платных услуг (работ)</t>
  </si>
  <si>
    <t>11301000000000130</t>
  </si>
  <si>
    <t>Доходы от оказания платных услуг (работ)</t>
  </si>
  <si>
    <t>11300000000000000</t>
  </si>
  <si>
    <t>ДОХОДЫ ОТ ОКАЗАНИЯ ПЛАТНЫХ УСЛУГ И КОМПЕНСАЦИИ ЗАТРАТ ГОСУДАРСТВА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</si>
  <si>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</si>
  <si>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</si>
  <si>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</si>
  <si>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</si>
  <si>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</si>
  <si>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</si>
  <si>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</si>
  <si>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</si>
  <si>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</si>
  <si>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</si>
  <si>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</si>
  <si>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</si>
  <si>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</si>
  <si>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</si>
  <si>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</si>
  <si>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</si>
  <si>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</si>
  <si>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</si>
  <si>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</si>
  <si>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</si>
  <si>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</si>
  <si>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</si>
  <si>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</si>
  <si>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</si>
  <si>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10800000000000000</t>
  </si>
  <si>
    <t>ГОСУДАРСТВЕННАЯ ПОШЛИНА</t>
  </si>
  <si>
    <t>10000000000000000</t>
  </si>
  <si>
    <t>НАЛОГОВЫЕ И НЕНАЛОГОВЫЕ ДОХОДЫ</t>
  </si>
  <si>
    <t>администрация Барабинского района</t>
  </si>
  <si>
    <t>188</t>
  </si>
  <si>
    <t xml:space="preserve"> Министерство внутренних дел Российской Федерации</t>
  </si>
  <si>
    <t>182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</si>
  <si>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</si>
  <si>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</si>
  <si>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10803000010000110</t>
  </si>
  <si>
    <t>Государственная пошлина по делам, рассматриваемым в судах общей юрисдикции, мировыми судьями</t>
  </si>
  <si>
    <t>10604012020000110</t>
  </si>
  <si>
    <t>Транспортный налог с физических лиц</t>
  </si>
  <si>
    <t>10604011020000110</t>
  </si>
  <si>
    <t>Транспортный налог с организаций</t>
  </si>
  <si>
    <t>10604000020000110</t>
  </si>
  <si>
    <t>Транспортный налог</t>
  </si>
  <si>
    <t>10600000000000000</t>
  </si>
  <si>
    <t>НАЛОГИ НА ИМУЩЕСТВО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</si>
  <si>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</si>
  <si>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</si>
  <si>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10504000020000110</t>
  </si>
  <si>
    <t>Налог, взимаемый в связи с применением патентной системы налогообложения</t>
  </si>
  <si>
    <t>10503010010000110</t>
  </si>
  <si>
    <t>Единый сельскохозяйственный налог</t>
  </si>
  <si>
    <t>10503000010000110</t>
  </si>
  <si>
    <t>10502010020000110</t>
  </si>
  <si>
    <t>Единый налог на вмененный доход для отдельных видов деятельности</t>
  </si>
  <si>
    <t>10502000020000110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</si>
  <si>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</si>
  <si>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</si>
  <si>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</si>
  <si>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</si>
  <si>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10501011010000110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</si>
  <si>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</si>
  <si>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</si>
  <si>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10501000000000110</t>
  </si>
  <si>
    <t>Налог, взимаемый в связи с применением упрощенной системы налогообложения</t>
  </si>
  <si>
    <t>10500000000000000</t>
  </si>
  <si>
    <t>НАЛОГИ НА СОВОКУПНЫЙ ДОХОД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</si>
  <si>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</si>
  <si>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</si>
  <si>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</si>
  <si>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</si>
  <si>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</si>
  <si>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</si>
  <si>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</si>
  <si>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</si>
  <si>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10102000010000110</t>
  </si>
  <si>
    <t>Налог на доходы физических лиц</t>
  </si>
  <si>
    <t>10100000000000000</t>
  </si>
  <si>
    <t>НАЛОГИ НА ПРИБЫЛЬ, ДОХОДЫ</t>
  </si>
  <si>
    <t>Федеральная налоговая служба</t>
  </si>
  <si>
    <t>11601203010000140</t>
  </si>
  <si>
    <t>162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</si>
  <si>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</si>
  <si>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</si>
  <si>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</si>
  <si>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</si>
  <si>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</si>
  <si>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</si>
  <si>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</si>
  <si>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</si>
  <si>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</si>
  <si>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</si>
  <si>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</si>
  <si>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</si>
  <si>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</si>
  <si>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</si>
  <si>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</si>
  <si>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</si>
  <si>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</si>
  <si>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</si>
  <si>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</si>
  <si>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</si>
  <si>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</si>
  <si>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</si>
  <si>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</si>
  <si>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</si>
  <si>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</si>
  <si>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</si>
  <si>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</si>
  <si>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</si>
  <si>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</si>
  <si>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</si>
  <si>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</si>
  <si>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</si>
  <si>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</si>
  <si>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</si>
  <si>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</si>
  <si>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Управление по обеспечению деятельности мировых судей и ведению регистра муниципальных правовых актов</t>
  </si>
  <si>
    <t>11611050010000140</t>
  </si>
  <si>
    <t>130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</si>
  <si>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</si>
  <si>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11611000010000140</t>
  </si>
  <si>
    <t>Платежи, уплачиваемые в целях возмещения вреда</t>
  </si>
  <si>
    <t>Министерство природных ресурсов и экологии Новосибирской области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</si>
  <si>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</si>
  <si>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</si>
  <si>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</si>
  <si>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</si>
  <si>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</si>
  <si>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</si>
  <si>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</si>
  <si>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</si>
  <si>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</si>
  <si>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</si>
  <si>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</si>
  <si>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</si>
  <si>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</si>
  <si>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</si>
  <si>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</si>
  <si>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</si>
  <si>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10302000010000110</t>
  </si>
  <si>
    <t>Акцизы по подакцизным товарам (продукции), производимым на территории Российской Федерации</t>
  </si>
  <si>
    <t>10300000000000000</t>
  </si>
  <si>
    <t>НАЛОГИ НА ТОВАРЫ (РАБОТЫ, УСЛУГИ), РЕАЛИЗУЕМЫЕ НА ТЕРРИТОРИИ РОССИЙСКОЙ ФЕДЕРАЦИИ</t>
  </si>
  <si>
    <t>076</t>
  </si>
  <si>
    <t>Верхнеобское территориальное управление Федерального агенства по рыболовству</t>
  </si>
  <si>
    <t>048</t>
  </si>
  <si>
    <t>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</si>
  <si>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</si>
  <si>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11201042010000120</t>
  </si>
  <si>
    <t>Плата за размещение твердых коммунальных отходов</t>
  </si>
  <si>
    <t>11201041010000120</t>
  </si>
  <si>
    <t>Плата за размещение отходов производства</t>
  </si>
  <si>
    <t>11201040010000120</t>
  </si>
  <si>
    <t>Плата за размещение отходов производства и потребления</t>
  </si>
  <si>
    <t>11201030010000120</t>
  </si>
  <si>
    <t>Плата за сбросы загрязняющих веществ в водные объекты</t>
  </si>
  <si>
    <t>11201010010000120</t>
  </si>
  <si>
    <t>Плата за выбросы загрязняющих веществ в атмосферный воздух стационарными объектами</t>
  </si>
  <si>
    <t>11201000010000120</t>
  </si>
  <si>
    <t>Плата за негативное воздействие на окружающую среду</t>
  </si>
  <si>
    <t>11200000000000000</t>
  </si>
  <si>
    <t>ПЛАТЕЖИ ПРИ ПОЛЬЗОВАНИИ ПРИРОДНЫМИ РЕСУРСАМИ</t>
  </si>
  <si>
    <t>Федеральная  служба  по  надзору  в сфере природопользования</t>
  </si>
  <si>
    <t>023</t>
  </si>
  <si>
    <t>11601113010000140</t>
  </si>
  <si>
    <t>11406013130000430</t>
  </si>
  <si>
    <t>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</si>
  <si>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</si>
  <si>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города Барабинска Барабинского района Новосибирской области</t>
  </si>
  <si>
    <t>85000000000000000</t>
  </si>
  <si>
    <t>000</t>
  </si>
  <si>
    <t>Доходы бюджета - всего</t>
  </si>
  <si>
    <t>Неисполнено</t>
  </si>
  <si>
    <t>Факт</t>
  </si>
  <si>
    <t>КодДохода</t>
  </si>
  <si>
    <t>Администратор</t>
  </si>
  <si>
    <t>Наименование</t>
  </si>
  <si>
    <t>Код дохода</t>
  </si>
  <si>
    <t>КВСР</t>
  </si>
  <si>
    <t>Исполнено</t>
  </si>
  <si>
    <t>Код дохода по бюджетной классификации</t>
  </si>
  <si>
    <t>Приложение 1</t>
  </si>
  <si>
    <t xml:space="preserve"> ( по главным администраторам доходов местного бюджета)</t>
  </si>
  <si>
    <t>тыс.рублей</t>
  </si>
  <si>
    <t>Кассовое исполнение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</si>
  <si>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</si>
  <si>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</si>
  <si>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Министерство труда и социального развития Новосибирской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</si>
  <si>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</si>
  <si>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</si>
  <si>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</si>
  <si>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</si>
  <si>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</si>
  <si>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11601163010000140</t>
  </si>
  <si>
    <t>11601110010000100</t>
  </si>
  <si>
    <t>11601160010000140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</si>
  <si>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</si>
  <si>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11105313050000120</t>
  </si>
  <si>
    <t>11105310000000100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</si>
  <si>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</si>
  <si>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11610032050000140</t>
  </si>
  <si>
    <t>11610030000000140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</si>
  <si>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</si>
  <si>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11602010020000140</t>
  </si>
  <si>
    <t>11602000020000140</t>
  </si>
  <si>
    <t>Об утверждении годового отчета об исполнении  бюджета Барабинского района Новосибирской области за 2023 год</t>
  </si>
  <si>
    <t>Кассовое исполнение доходов местного бюджета за 2023 год  доходов бюджетов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</si>
  <si>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</t>
  </si>
  <si>
    <t>11105410130000120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</si>
  <si>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</si>
  <si>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11105300000000120</t>
  </si>
  <si>
    <t>116101113010000140</t>
  </si>
  <si>
    <t>11601133010000140</t>
  </si>
  <si>
    <t>11601143010000100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</si>
  <si>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</si>
  <si>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10102130010000110</t>
  </si>
  <si>
    <t>10102080010000110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</si>
  <si>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</si>
  <si>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</si>
  <si>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Денежные взыскания (штрафы) за нарушение законодательства Российской Федерации о государственном оборонном заказе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</si>
  <si>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</si>
  <si>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11610129010000140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</si>
  <si>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</si>
  <si>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</si>
  <si>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10807000010000110</t>
  </si>
  <si>
    <t>10807150010000110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</si>
  <si>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</si>
  <si>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</si>
  <si>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</si>
  <si>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11107000000000120</t>
  </si>
  <si>
    <t>11107010000000120</t>
  </si>
  <si>
    <t>11107015050000120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</si>
  <si>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</si>
  <si>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 </t>
  </si>
  <si>
    <t>20225098000000150</t>
  </si>
  <si>
    <t>20225098050000150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</si>
  <si>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</si>
  <si>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</si>
  <si>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</si>
  <si>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</si>
  <si>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20225172000000150</t>
  </si>
  <si>
    <t>20225172050000150</t>
  </si>
  <si>
    <t>20225242000000150</t>
  </si>
  <si>
    <t>20225242050000150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</si>
  <si>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</si>
  <si>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</si>
  <si>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20245179000000150</t>
  </si>
  <si>
    <t>20245179050000150</t>
  </si>
  <si>
    <t>006</t>
  </si>
  <si>
    <t xml:space="preserve">Инспекция государственного надзора за техническим состоянием самоходных машин и других видов техники Новосибирской области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</si>
  <si>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</si>
  <si>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</si>
  <si>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11601140010000140</t>
  </si>
  <si>
    <t>11601143010000140</t>
  </si>
  <si>
    <t xml:space="preserve">Наименование </t>
  </si>
  <si>
    <t xml:space="preserve">к    решению №269   сессии Совета депутатов Барабинского района Новосибирской области четвертого созыва </t>
  </si>
</sst>
</file>

<file path=xl/styles.xml><?xml version="1.0" encoding="utf-8"?>
<styleSheet xmlns="http://schemas.openxmlformats.org/spreadsheetml/2006/main">
  <numFmts count="4">
    <numFmt numFmtId="164" formatCode="0\.00\.00000\.00\.0000\.000"/>
    <numFmt numFmtId="165" formatCode="\&gt;aaa"/>
    <numFmt numFmtId="166" formatCode="#,##0.0_ ;[Red]\-#,##0.0\ "/>
    <numFmt numFmtId="167" formatCode="#,##0.0"/>
  </numFmts>
  <fonts count="14">
    <font>
      <sz val="10"/>
      <name val="Arial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indexed="7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66">
    <xf numFmtId="0" fontId="0" fillId="0" borderId="0" xfId="0"/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3" fillId="0" borderId="0" xfId="1" applyFont="1" applyProtection="1">
      <protection hidden="1"/>
    </xf>
    <xf numFmtId="0" fontId="3" fillId="0" borderId="0" xfId="1" applyFont="1"/>
    <xf numFmtId="0" fontId="0" fillId="0" borderId="0" xfId="0" applyBorder="1" applyAlignment="1">
      <alignment vertical="top"/>
    </xf>
    <xf numFmtId="0" fontId="3" fillId="0" borderId="0" xfId="0" applyFont="1"/>
    <xf numFmtId="0" fontId="0" fillId="0" borderId="0" xfId="0" applyFill="1"/>
    <xf numFmtId="0" fontId="0" fillId="0" borderId="0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3" xfId="0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164" fontId="1" fillId="0" borderId="3" xfId="0" applyNumberFormat="1" applyFont="1" applyFill="1" applyBorder="1" applyAlignment="1">
      <alignment horizontal="right" vertical="top" wrapText="1"/>
    </xf>
    <xf numFmtId="40" fontId="1" fillId="0" borderId="3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66" fontId="0" fillId="0" borderId="0" xfId="0" applyNumberFormat="1" applyFill="1"/>
    <xf numFmtId="0" fontId="2" fillId="0" borderId="3" xfId="0" applyFont="1" applyFill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right" vertical="top" wrapText="1"/>
    </xf>
    <xf numFmtId="164" fontId="2" fillId="0" borderId="3" xfId="0" applyNumberFormat="1" applyFont="1" applyFill="1" applyBorder="1" applyAlignment="1">
      <alignment horizontal="right" vertical="top" wrapText="1"/>
    </xf>
    <xf numFmtId="40" fontId="2" fillId="0" borderId="3" xfId="0" applyNumberFormat="1" applyFont="1" applyFill="1" applyBorder="1" applyAlignment="1">
      <alignment horizontal="right" vertical="top" wrapText="1"/>
    </xf>
    <xf numFmtId="166" fontId="2" fillId="0" borderId="3" xfId="0" applyNumberFormat="1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left" vertical="top" wrapText="1"/>
    </xf>
    <xf numFmtId="165" fontId="9" fillId="0" borderId="3" xfId="0" applyNumberFormat="1" applyFont="1" applyFill="1" applyBorder="1" applyAlignment="1">
      <alignment horizontal="right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164" fontId="9" fillId="0" borderId="3" xfId="0" quotePrefix="1" applyNumberFormat="1" applyFont="1" applyFill="1" applyBorder="1" applyAlignment="1">
      <alignment horizontal="right" vertical="top" wrapText="1"/>
    </xf>
    <xf numFmtId="1" fontId="2" fillId="0" borderId="3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/>
    </xf>
    <xf numFmtId="166" fontId="0" fillId="0" borderId="0" xfId="0" applyNumberForma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165" fontId="2" fillId="0" borderId="3" xfId="0" quotePrefix="1" applyNumberFormat="1" applyFont="1" applyFill="1" applyBorder="1" applyAlignment="1">
      <alignment horizontal="right" vertical="top" wrapText="1"/>
    </xf>
    <xf numFmtId="164" fontId="2" fillId="0" borderId="3" xfId="0" quotePrefix="1" applyNumberFormat="1" applyFont="1" applyFill="1" applyBorder="1" applyAlignment="1">
      <alignment horizontal="right" vertical="top" wrapText="1"/>
    </xf>
    <xf numFmtId="165" fontId="9" fillId="0" borderId="3" xfId="0" quotePrefix="1" applyNumberFormat="1" applyFont="1" applyFill="1" applyBorder="1" applyAlignment="1">
      <alignment horizontal="right" vertical="top" wrapText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10" xfId="1" applyNumberFormat="1" applyFont="1" applyFill="1" applyBorder="1" applyAlignment="1" applyProtection="1">
      <alignment horizontal="left" vertical="center" wrapText="1"/>
      <protection hidden="1"/>
    </xf>
    <xf numFmtId="165" fontId="1" fillId="0" borderId="3" xfId="0" quotePrefix="1" applyNumberFormat="1" applyFont="1" applyFill="1" applyBorder="1" applyAlignment="1">
      <alignment horizontal="right" vertical="top" wrapText="1"/>
    </xf>
    <xf numFmtId="0" fontId="11" fillId="0" borderId="11" xfId="0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 applyProtection="1">
      <alignment horizontal="left" vertical="center" wrapText="1"/>
      <protection hidden="1"/>
    </xf>
    <xf numFmtId="167" fontId="1" fillId="0" borderId="3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vertical="top"/>
    </xf>
    <xf numFmtId="167" fontId="2" fillId="0" borderId="3" xfId="0" applyNumberFormat="1" applyFont="1" applyFill="1" applyBorder="1" applyAlignment="1">
      <alignment horizontal="right" vertical="top" wrapText="1"/>
    </xf>
    <xf numFmtId="40" fontId="9" fillId="0" borderId="3" xfId="0" applyNumberFormat="1" applyFont="1" applyFill="1" applyBorder="1" applyAlignment="1">
      <alignment horizontal="right" vertical="top" wrapText="1"/>
    </xf>
    <xf numFmtId="167" fontId="9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/>
    <xf numFmtId="1" fontId="2" fillId="0" borderId="3" xfId="0" quotePrefix="1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/>
    <xf numFmtId="0" fontId="12" fillId="0" borderId="0" xfId="0" applyFont="1"/>
    <xf numFmtId="0" fontId="3" fillId="0" borderId="0" xfId="0" applyFont="1" applyBorder="1" applyAlignment="1">
      <alignment vertical="top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horizontal="justify" vertical="top"/>
    </xf>
    <xf numFmtId="0" fontId="13" fillId="0" borderId="0" xfId="0" applyFont="1" applyAlignment="1">
      <alignment horizontal="justify" vertical="top"/>
    </xf>
    <xf numFmtId="0" fontId="12" fillId="0" borderId="0" xfId="0" applyFont="1" applyAlignment="1"/>
    <xf numFmtId="0" fontId="3" fillId="0" borderId="0" xfId="0" applyFont="1" applyAlignment="1"/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9"/>
  <sheetViews>
    <sheetView tabSelected="1" workbookViewId="0">
      <selection activeCell="C9" sqref="C9"/>
    </sheetView>
  </sheetViews>
  <sheetFormatPr defaultColWidth="9.140625" defaultRowHeight="12.75"/>
  <cols>
    <col min="1" max="1" width="50.42578125" customWidth="1"/>
    <col min="2" max="2" width="6.42578125" customWidth="1"/>
    <col min="3" max="3" width="19.42578125" customWidth="1"/>
    <col min="4" max="4" width="17.140625" hidden="1" customWidth="1"/>
    <col min="5" max="5" width="19" customWidth="1"/>
    <col min="6" max="6" width="10.42578125" customWidth="1"/>
    <col min="7" max="7" width="19" customWidth="1"/>
    <col min="8" max="252" width="9.140625" customWidth="1"/>
  </cols>
  <sheetData>
    <row r="1" spans="1:7" ht="2.25" customHeight="1"/>
    <row r="2" spans="1:7">
      <c r="A2" s="1" t="s">
        <v>316</v>
      </c>
      <c r="B2" s="2"/>
      <c r="C2" s="3"/>
      <c r="D2" s="4"/>
      <c r="E2" s="5"/>
    </row>
    <row r="3" spans="1:7">
      <c r="A3" s="48" t="s">
        <v>390</v>
      </c>
      <c r="B3" s="48"/>
      <c r="C3" s="49"/>
      <c r="D3" s="4"/>
      <c r="E3" s="50"/>
    </row>
    <row r="4" spans="1:7">
      <c r="A4" s="55" t="s">
        <v>340</v>
      </c>
      <c r="B4" s="56"/>
      <c r="C4" s="56"/>
      <c r="D4" s="57"/>
      <c r="E4" s="58"/>
    </row>
    <row r="5" spans="1:7">
      <c r="A5" s="5"/>
      <c r="B5" s="5"/>
      <c r="C5" s="5"/>
      <c r="D5" s="5"/>
      <c r="E5" s="5"/>
    </row>
    <row r="6" spans="1:7">
      <c r="A6" s="5"/>
      <c r="B6" s="5"/>
      <c r="C6" s="5"/>
      <c r="D6" s="5"/>
      <c r="E6" s="5"/>
    </row>
    <row r="7" spans="1:7" s="7" customFormat="1" ht="14.25">
      <c r="A7" s="51" t="s">
        <v>341</v>
      </c>
      <c r="B7" s="51"/>
      <c r="C7" s="51"/>
      <c r="D7" s="52"/>
      <c r="E7" s="52"/>
    </row>
    <row r="8" spans="1:7" s="7" customFormat="1" ht="15.75">
      <c r="A8" s="53" t="s">
        <v>317</v>
      </c>
      <c r="B8" s="54"/>
      <c r="C8" s="54"/>
      <c r="D8" s="52"/>
      <c r="E8" s="52"/>
    </row>
    <row r="9" spans="1:7" s="7" customFormat="1">
      <c r="A9" s="8"/>
      <c r="B9" s="8"/>
      <c r="C9" s="8"/>
      <c r="D9" s="8"/>
      <c r="E9" s="8"/>
    </row>
    <row r="10" spans="1:7" s="7" customFormat="1" ht="13.5" thickBot="1">
      <c r="A10" s="8"/>
      <c r="B10" s="8"/>
      <c r="C10" s="8"/>
      <c r="D10" s="8"/>
      <c r="E10" s="47" t="s">
        <v>318</v>
      </c>
    </row>
    <row r="11" spans="1:7" s="7" customFormat="1" ht="27.75" customHeight="1">
      <c r="A11" s="62" t="s">
        <v>389</v>
      </c>
      <c r="B11" s="64" t="s">
        <v>315</v>
      </c>
      <c r="C11" s="65"/>
      <c r="D11" s="59" t="s">
        <v>314</v>
      </c>
      <c r="E11" s="59" t="s">
        <v>319</v>
      </c>
      <c r="F11" s="9"/>
    </row>
    <row r="12" spans="1:7" s="7" customFormat="1" ht="21" customHeight="1">
      <c r="A12" s="63"/>
      <c r="B12" s="10" t="s">
        <v>313</v>
      </c>
      <c r="C12" s="10" t="s">
        <v>312</v>
      </c>
      <c r="D12" s="60"/>
      <c r="E12" s="61"/>
      <c r="F12" s="9"/>
    </row>
    <row r="13" spans="1:7" s="7" customFormat="1" ht="409.6" hidden="1" customHeight="1">
      <c r="A13" s="11" t="s">
        <v>311</v>
      </c>
      <c r="B13" s="11" t="s">
        <v>310</v>
      </c>
      <c r="C13" s="11" t="s">
        <v>309</v>
      </c>
      <c r="D13" s="11" t="s">
        <v>308</v>
      </c>
      <c r="E13" s="11" t="s">
        <v>307</v>
      </c>
      <c r="F13" s="9"/>
    </row>
    <row r="14" spans="1:7" s="7" customFormat="1">
      <c r="A14" s="12" t="s">
        <v>306</v>
      </c>
      <c r="B14" s="13" t="s">
        <v>305</v>
      </c>
      <c r="C14" s="14" t="s">
        <v>304</v>
      </c>
      <c r="D14" s="15">
        <v>1464374498.1700001</v>
      </c>
      <c r="E14" s="16">
        <f>E18+E30+E48+E54+E59+E86+E129+E135+E185+E15+E38</f>
        <v>2672351.6000000006</v>
      </c>
      <c r="F14" s="8"/>
      <c r="G14" s="17"/>
    </row>
    <row r="15" spans="1:7" s="7" customFormat="1" ht="38.25">
      <c r="A15" s="37" t="s">
        <v>384</v>
      </c>
      <c r="B15" s="36" t="s">
        <v>383</v>
      </c>
      <c r="C15" s="14"/>
      <c r="D15" s="15"/>
      <c r="E15" s="16">
        <v>12.5</v>
      </c>
      <c r="F15" s="8"/>
      <c r="G15" s="17"/>
    </row>
    <row r="16" spans="1:7" s="7" customFormat="1" ht="63.75">
      <c r="A16" s="38" t="s">
        <v>385</v>
      </c>
      <c r="B16" s="31" t="s">
        <v>383</v>
      </c>
      <c r="C16" s="32" t="s">
        <v>387</v>
      </c>
      <c r="D16" s="21"/>
      <c r="E16" s="22">
        <v>12.5</v>
      </c>
      <c r="F16" s="8"/>
      <c r="G16" s="17"/>
    </row>
    <row r="17" spans="1:7" s="7" customFormat="1" ht="89.25">
      <c r="A17" s="38" t="s">
        <v>386</v>
      </c>
      <c r="B17" s="31" t="s">
        <v>383</v>
      </c>
      <c r="C17" s="32" t="s">
        <v>388</v>
      </c>
      <c r="D17" s="21"/>
      <c r="E17" s="22">
        <v>12.5</v>
      </c>
      <c r="F17" s="8"/>
      <c r="G17" s="17"/>
    </row>
    <row r="18" spans="1:7" s="7" customFormat="1" ht="25.5">
      <c r="A18" s="12" t="s">
        <v>303</v>
      </c>
      <c r="B18" s="13" t="s">
        <v>301</v>
      </c>
      <c r="C18" s="14"/>
      <c r="D18" s="15">
        <v>2814710.26</v>
      </c>
      <c r="E18" s="16">
        <f>E19</f>
        <v>1804.1</v>
      </c>
      <c r="F18" s="8"/>
    </row>
    <row r="19" spans="1:7" s="7" customFormat="1">
      <c r="A19" s="18" t="s">
        <v>163</v>
      </c>
      <c r="B19" s="19" t="s">
        <v>301</v>
      </c>
      <c r="C19" s="20" t="s">
        <v>162</v>
      </c>
      <c r="D19" s="21">
        <v>2814710.26</v>
      </c>
      <c r="E19" s="22">
        <f>E20+E26</f>
        <v>1804.1</v>
      </c>
      <c r="F19" s="8"/>
    </row>
    <row r="20" spans="1:7" s="7" customFormat="1" ht="38.25">
      <c r="A20" s="18" t="s">
        <v>159</v>
      </c>
      <c r="B20" s="19" t="s">
        <v>301</v>
      </c>
      <c r="C20" s="20" t="s">
        <v>158</v>
      </c>
      <c r="D20" s="21">
        <v>2001757.17</v>
      </c>
      <c r="E20" s="22">
        <v>1131.7</v>
      </c>
      <c r="F20" s="8"/>
    </row>
    <row r="21" spans="1:7" s="7" customFormat="1" ht="76.5">
      <c r="A21" s="18" t="s">
        <v>157</v>
      </c>
      <c r="B21" s="19" t="s">
        <v>301</v>
      </c>
      <c r="C21" s="20" t="s">
        <v>156</v>
      </c>
      <c r="D21" s="21">
        <v>2001757.17</v>
      </c>
      <c r="E21" s="22">
        <v>1131.7</v>
      </c>
      <c r="F21" s="8"/>
    </row>
    <row r="22" spans="1:7" s="7" customFormat="1" ht="57" customHeight="1">
      <c r="A22" s="18" t="s">
        <v>155</v>
      </c>
      <c r="B22" s="19" t="s">
        <v>301</v>
      </c>
      <c r="C22" s="20" t="s">
        <v>154</v>
      </c>
      <c r="D22" s="21">
        <v>2001757.17</v>
      </c>
      <c r="E22" s="22">
        <v>1128.8</v>
      </c>
      <c r="F22" s="8"/>
    </row>
    <row r="23" spans="1:7" s="7" customFormat="1" ht="63.75" customHeight="1">
      <c r="A23" s="18" t="s">
        <v>151</v>
      </c>
      <c r="B23" s="19" t="s">
        <v>301</v>
      </c>
      <c r="C23" s="20" t="s">
        <v>150</v>
      </c>
      <c r="D23" s="21">
        <v>2001757.17</v>
      </c>
      <c r="E23" s="22">
        <v>1128.8</v>
      </c>
      <c r="F23" s="8"/>
    </row>
    <row r="24" spans="1:7" s="7" customFormat="1" ht="45.75" customHeight="1">
      <c r="A24" s="18" t="s">
        <v>344</v>
      </c>
      <c r="B24" s="31" t="s">
        <v>301</v>
      </c>
      <c r="C24" s="32" t="s">
        <v>345</v>
      </c>
      <c r="D24" s="21"/>
      <c r="E24" s="22">
        <v>2.9</v>
      </c>
      <c r="F24" s="8"/>
    </row>
    <row r="25" spans="1:7" s="7" customFormat="1" ht="63.75" customHeight="1">
      <c r="A25" s="18" t="s">
        <v>342</v>
      </c>
      <c r="B25" s="31" t="s">
        <v>301</v>
      </c>
      <c r="C25" s="32" t="s">
        <v>343</v>
      </c>
      <c r="D25" s="21"/>
      <c r="E25" s="22">
        <v>2.9</v>
      </c>
      <c r="F25" s="8"/>
    </row>
    <row r="26" spans="1:7" s="7" customFormat="1" ht="25.5">
      <c r="A26" s="18" t="s">
        <v>117</v>
      </c>
      <c r="B26" s="19" t="s">
        <v>301</v>
      </c>
      <c r="C26" s="20" t="s">
        <v>116</v>
      </c>
      <c r="D26" s="21">
        <v>812953.09</v>
      </c>
      <c r="E26" s="22">
        <v>672.4</v>
      </c>
      <c r="F26" s="8"/>
    </row>
    <row r="27" spans="1:7" s="7" customFormat="1" ht="25.5">
      <c r="A27" s="18" t="s">
        <v>109</v>
      </c>
      <c r="B27" s="19" t="s">
        <v>301</v>
      </c>
      <c r="C27" s="20" t="s">
        <v>108</v>
      </c>
      <c r="D27" s="21">
        <v>812953.09</v>
      </c>
      <c r="E27" s="22">
        <v>672.4</v>
      </c>
      <c r="F27" s="8"/>
    </row>
    <row r="28" spans="1:7" s="7" customFormat="1" ht="25.5">
      <c r="A28" s="18" t="s">
        <v>107</v>
      </c>
      <c r="B28" s="19" t="s">
        <v>301</v>
      </c>
      <c r="C28" s="20" t="s">
        <v>106</v>
      </c>
      <c r="D28" s="21">
        <v>812953.09</v>
      </c>
      <c r="E28" s="22">
        <v>672.4</v>
      </c>
      <c r="F28" s="8"/>
    </row>
    <row r="29" spans="1:7" s="7" customFormat="1" ht="38.25">
      <c r="A29" s="18" t="s">
        <v>302</v>
      </c>
      <c r="B29" s="19" t="s">
        <v>301</v>
      </c>
      <c r="C29" s="20" t="s">
        <v>300</v>
      </c>
      <c r="D29" s="21">
        <v>812953.09</v>
      </c>
      <c r="E29" s="22">
        <v>672.4</v>
      </c>
      <c r="F29" s="8"/>
    </row>
    <row r="30" spans="1:7" s="11" customFormat="1" ht="25.5">
      <c r="A30" s="12" t="s">
        <v>322</v>
      </c>
      <c r="B30" s="13" t="s">
        <v>298</v>
      </c>
      <c r="C30" s="14"/>
      <c r="D30" s="15">
        <v>17548.510000000002</v>
      </c>
      <c r="E30" s="39">
        <f>E33</f>
        <v>28.8</v>
      </c>
      <c r="F30" s="40"/>
    </row>
    <row r="31" spans="1:7" s="11" customFormat="1">
      <c r="A31" s="18" t="s">
        <v>163</v>
      </c>
      <c r="B31" s="19" t="s">
        <v>298</v>
      </c>
      <c r="C31" s="20" t="s">
        <v>162</v>
      </c>
      <c r="D31" s="21">
        <v>17548.510000000002</v>
      </c>
      <c r="E31" s="41">
        <f>E32</f>
        <v>28.8</v>
      </c>
      <c r="F31" s="40"/>
    </row>
    <row r="32" spans="1:7" s="11" customFormat="1">
      <c r="A32" s="18" t="s">
        <v>103</v>
      </c>
      <c r="B32" s="19" t="s">
        <v>298</v>
      </c>
      <c r="C32" s="20" t="s">
        <v>102</v>
      </c>
      <c r="D32" s="21">
        <v>17548.510000000002</v>
      </c>
      <c r="E32" s="41">
        <f>E33</f>
        <v>28.8</v>
      </c>
      <c r="F32" s="40"/>
    </row>
    <row r="33" spans="1:6" s="11" customFormat="1" ht="38.25">
      <c r="A33" s="18" t="s">
        <v>250</v>
      </c>
      <c r="B33" s="19" t="s">
        <v>298</v>
      </c>
      <c r="C33" s="20" t="s">
        <v>249</v>
      </c>
      <c r="D33" s="21">
        <v>17548.510000000002</v>
      </c>
      <c r="E33" s="41">
        <f>SUM(E34:E37)</f>
        <v>28.8</v>
      </c>
      <c r="F33" s="40"/>
    </row>
    <row r="34" spans="1:6" s="11" customFormat="1" ht="89.25">
      <c r="A34" s="23" t="s">
        <v>323</v>
      </c>
      <c r="B34" s="24" t="s">
        <v>298</v>
      </c>
      <c r="C34" s="25" t="s">
        <v>214</v>
      </c>
      <c r="D34" s="42">
        <v>7296.3</v>
      </c>
      <c r="E34" s="43">
        <v>15.8</v>
      </c>
      <c r="F34" s="40"/>
    </row>
    <row r="35" spans="1:6" s="11" customFormat="1" ht="76.5">
      <c r="A35" s="23" t="s">
        <v>324</v>
      </c>
      <c r="B35" s="24" t="s">
        <v>298</v>
      </c>
      <c r="C35" s="25" t="s">
        <v>245</v>
      </c>
      <c r="D35" s="42">
        <v>6221.47</v>
      </c>
      <c r="E35" s="43">
        <v>5.0999999999999996</v>
      </c>
      <c r="F35" s="40"/>
    </row>
    <row r="36" spans="1:6" s="11" customFormat="1" ht="89.25">
      <c r="A36" s="23" t="s">
        <v>325</v>
      </c>
      <c r="B36" s="24" t="s">
        <v>298</v>
      </c>
      <c r="C36" s="25" t="s">
        <v>241</v>
      </c>
      <c r="D36" s="42">
        <v>7839.72</v>
      </c>
      <c r="E36" s="43">
        <v>7.6</v>
      </c>
      <c r="F36" s="40"/>
    </row>
    <row r="37" spans="1:6" s="11" customFormat="1" ht="76.5">
      <c r="A37" s="34" t="s">
        <v>326</v>
      </c>
      <c r="B37" s="33" t="s">
        <v>298</v>
      </c>
      <c r="C37" s="26" t="s">
        <v>346</v>
      </c>
      <c r="D37" s="42"/>
      <c r="E37" s="43">
        <v>0.3</v>
      </c>
      <c r="F37" s="40"/>
    </row>
    <row r="38" spans="1:6" s="7" customFormat="1" ht="25.5">
      <c r="A38" s="12" t="s">
        <v>297</v>
      </c>
      <c r="B38" s="13" t="s">
        <v>280</v>
      </c>
      <c r="C38" s="14"/>
      <c r="D38" s="15">
        <v>353179.43</v>
      </c>
      <c r="E38" s="39">
        <f>E39</f>
        <v>592.6</v>
      </c>
      <c r="F38" s="8"/>
    </row>
    <row r="39" spans="1:6" s="7" customFormat="1">
      <c r="A39" s="18" t="s">
        <v>163</v>
      </c>
      <c r="B39" s="19" t="s">
        <v>280</v>
      </c>
      <c r="C39" s="20" t="s">
        <v>162</v>
      </c>
      <c r="D39" s="21">
        <v>353179.43</v>
      </c>
      <c r="E39" s="41">
        <f>E42+E43+E45+E47</f>
        <v>592.6</v>
      </c>
      <c r="F39" s="8"/>
    </row>
    <row r="40" spans="1:6" s="7" customFormat="1" ht="25.5">
      <c r="A40" s="18" t="s">
        <v>296</v>
      </c>
      <c r="B40" s="19" t="s">
        <v>280</v>
      </c>
      <c r="C40" s="20" t="s">
        <v>295</v>
      </c>
      <c r="D40" s="21">
        <v>203179.43</v>
      </c>
      <c r="E40" s="41">
        <v>521.9</v>
      </c>
      <c r="F40" s="8"/>
    </row>
    <row r="41" spans="1:6" s="7" customFormat="1">
      <c r="A41" s="18" t="s">
        <v>294</v>
      </c>
      <c r="B41" s="19" t="s">
        <v>280</v>
      </c>
      <c r="C41" s="20" t="s">
        <v>293</v>
      </c>
      <c r="D41" s="21">
        <v>203179.43</v>
      </c>
      <c r="E41" s="41">
        <v>521.9</v>
      </c>
      <c r="F41" s="8"/>
    </row>
    <row r="42" spans="1:6" s="7" customFormat="1" ht="25.5">
      <c r="A42" s="18" t="s">
        <v>292</v>
      </c>
      <c r="B42" s="19" t="s">
        <v>280</v>
      </c>
      <c r="C42" s="20" t="s">
        <v>291</v>
      </c>
      <c r="D42" s="21">
        <v>86806.35</v>
      </c>
      <c r="E42" s="41">
        <v>521.9</v>
      </c>
      <c r="F42" s="8"/>
    </row>
    <row r="43" spans="1:6" s="7" customFormat="1">
      <c r="A43" s="18" t="s">
        <v>290</v>
      </c>
      <c r="B43" s="19" t="s">
        <v>280</v>
      </c>
      <c r="C43" s="20" t="s">
        <v>289</v>
      </c>
      <c r="D43" s="21">
        <v>107405.84</v>
      </c>
      <c r="E43" s="41">
        <v>49.5</v>
      </c>
      <c r="F43" s="8"/>
    </row>
    <row r="44" spans="1:6" s="7" customFormat="1">
      <c r="A44" s="18" t="s">
        <v>288</v>
      </c>
      <c r="B44" s="19" t="s">
        <v>280</v>
      </c>
      <c r="C44" s="20" t="s">
        <v>287</v>
      </c>
      <c r="D44" s="21">
        <v>8566.66</v>
      </c>
      <c r="E44" s="41">
        <v>22.2</v>
      </c>
      <c r="F44" s="8"/>
    </row>
    <row r="45" spans="1:6" s="7" customFormat="1">
      <c r="A45" s="18" t="s">
        <v>286</v>
      </c>
      <c r="B45" s="19" t="s">
        <v>280</v>
      </c>
      <c r="C45" s="20" t="s">
        <v>285</v>
      </c>
      <c r="D45" s="21">
        <v>8566.66</v>
      </c>
      <c r="E45" s="41">
        <v>22.2</v>
      </c>
      <c r="F45" s="8"/>
    </row>
    <row r="46" spans="1:6" s="7" customFormat="1">
      <c r="A46" s="18" t="s">
        <v>284</v>
      </c>
      <c r="B46" s="19" t="s">
        <v>280</v>
      </c>
      <c r="C46" s="20" t="s">
        <v>283</v>
      </c>
      <c r="D46" s="21">
        <v>0</v>
      </c>
      <c r="E46" s="41">
        <f>SUM(D46/1000)</f>
        <v>0</v>
      </c>
      <c r="F46" s="8"/>
    </row>
    <row r="47" spans="1:6" s="7" customFormat="1" ht="38.25">
      <c r="A47" s="18" t="s">
        <v>282</v>
      </c>
      <c r="B47" s="19" t="s">
        <v>280</v>
      </c>
      <c r="C47" s="20" t="s">
        <v>281</v>
      </c>
      <c r="D47" s="21">
        <v>400.58</v>
      </c>
      <c r="E47" s="41">
        <v>-1</v>
      </c>
      <c r="F47" s="8"/>
    </row>
    <row r="48" spans="1:6" s="7" customFormat="1" ht="25.5">
      <c r="A48" s="12" t="s">
        <v>279</v>
      </c>
      <c r="B48" s="13" t="s">
        <v>278</v>
      </c>
      <c r="C48" s="14"/>
      <c r="D48" s="15">
        <v>757841.67</v>
      </c>
      <c r="E48" s="16">
        <v>28</v>
      </c>
      <c r="F48" s="8"/>
    </row>
    <row r="49" spans="1:6" s="7" customFormat="1">
      <c r="A49" s="18" t="s">
        <v>163</v>
      </c>
      <c r="B49" s="19" t="s">
        <v>278</v>
      </c>
      <c r="C49" s="20" t="s">
        <v>162</v>
      </c>
      <c r="D49" s="21">
        <v>757841.67</v>
      </c>
      <c r="E49" s="22">
        <v>28</v>
      </c>
      <c r="F49" s="8"/>
    </row>
    <row r="50" spans="1:6" s="7" customFormat="1">
      <c r="A50" s="18" t="s">
        <v>103</v>
      </c>
      <c r="B50" s="19" t="s">
        <v>278</v>
      </c>
      <c r="C50" s="20" t="s">
        <v>102</v>
      </c>
      <c r="D50" s="21">
        <v>757841.67</v>
      </c>
      <c r="E50" s="22">
        <v>28</v>
      </c>
      <c r="F50" s="8"/>
    </row>
    <row r="51" spans="1:6" s="7" customFormat="1" ht="25.5">
      <c r="A51" s="18" t="s">
        <v>95</v>
      </c>
      <c r="B51" s="19" t="s">
        <v>278</v>
      </c>
      <c r="C51" s="20" t="s">
        <v>94</v>
      </c>
      <c r="D51" s="21">
        <v>757841.67</v>
      </c>
      <c r="E51" s="22">
        <v>28</v>
      </c>
      <c r="F51" s="8"/>
    </row>
    <row r="52" spans="1:6" s="7" customFormat="1" ht="63.75">
      <c r="A52" s="18" t="s">
        <v>93</v>
      </c>
      <c r="B52" s="19" t="s">
        <v>278</v>
      </c>
      <c r="C52" s="20" t="s">
        <v>92</v>
      </c>
      <c r="D52" s="21">
        <v>757841.67</v>
      </c>
      <c r="E52" s="22">
        <v>28</v>
      </c>
      <c r="F52" s="8"/>
    </row>
    <row r="53" spans="1:6" s="7" customFormat="1" ht="62.25" customHeight="1">
      <c r="A53" s="18" t="s">
        <v>91</v>
      </c>
      <c r="B53" s="19" t="s">
        <v>278</v>
      </c>
      <c r="C53" s="20" t="s">
        <v>90</v>
      </c>
      <c r="D53" s="21">
        <v>757841.67</v>
      </c>
      <c r="E53" s="22">
        <v>28</v>
      </c>
      <c r="F53" s="8"/>
    </row>
    <row r="54" spans="1:6" s="7" customFormat="1" ht="25.5">
      <c r="A54" s="12" t="s">
        <v>257</v>
      </c>
      <c r="B54" s="13" t="s">
        <v>253</v>
      </c>
      <c r="C54" s="14"/>
      <c r="D54" s="15">
        <v>85830.42</v>
      </c>
      <c r="E54" s="16">
        <v>220</v>
      </c>
      <c r="F54" s="8"/>
    </row>
    <row r="55" spans="1:6" s="7" customFormat="1">
      <c r="A55" s="18" t="s">
        <v>163</v>
      </c>
      <c r="B55" s="19" t="s">
        <v>253</v>
      </c>
      <c r="C55" s="20" t="s">
        <v>162</v>
      </c>
      <c r="D55" s="21">
        <v>85830.42</v>
      </c>
      <c r="E55" s="22">
        <v>220</v>
      </c>
      <c r="F55" s="8"/>
    </row>
    <row r="56" spans="1:6" s="7" customFormat="1">
      <c r="A56" s="18" t="s">
        <v>103</v>
      </c>
      <c r="B56" s="19" t="s">
        <v>253</v>
      </c>
      <c r="C56" s="20" t="s">
        <v>102</v>
      </c>
      <c r="D56" s="21">
        <v>85830.42</v>
      </c>
      <c r="E56" s="22">
        <v>220</v>
      </c>
      <c r="F56" s="8"/>
    </row>
    <row r="57" spans="1:6" s="7" customFormat="1">
      <c r="A57" s="18" t="s">
        <v>256</v>
      </c>
      <c r="B57" s="19" t="s">
        <v>253</v>
      </c>
      <c r="C57" s="20" t="s">
        <v>255</v>
      </c>
      <c r="D57" s="21">
        <v>85830.42</v>
      </c>
      <c r="E57" s="22">
        <v>220</v>
      </c>
      <c r="F57" s="8"/>
    </row>
    <row r="58" spans="1:6" s="7" customFormat="1" ht="89.25">
      <c r="A58" s="18" t="s">
        <v>254</v>
      </c>
      <c r="B58" s="19" t="s">
        <v>253</v>
      </c>
      <c r="C58" s="20" t="s">
        <v>252</v>
      </c>
      <c r="D58" s="21">
        <v>85830.42</v>
      </c>
      <c r="E58" s="22">
        <v>220</v>
      </c>
      <c r="F58" s="8"/>
    </row>
    <row r="59" spans="1:6" s="7" customFormat="1" ht="25.5">
      <c r="A59" s="12" t="s">
        <v>251</v>
      </c>
      <c r="B59" s="13" t="s">
        <v>215</v>
      </c>
      <c r="C59" s="14"/>
      <c r="D59" s="15">
        <v>448838.6</v>
      </c>
      <c r="E59" s="16">
        <f>E64+E66+E68+E70+E75+E77+E81+E83+E85+E72+E79</f>
        <v>876.9</v>
      </c>
      <c r="F59" s="8"/>
    </row>
    <row r="60" spans="1:6" s="7" customFormat="1">
      <c r="A60" s="18" t="s">
        <v>163</v>
      </c>
      <c r="B60" s="19" t="s">
        <v>215</v>
      </c>
      <c r="C60" s="20" t="s">
        <v>162</v>
      </c>
      <c r="D60" s="21">
        <v>448838.6</v>
      </c>
      <c r="E60" s="22">
        <f>E63+E65+E67+E69+E74+E76+E80+E82+E84+E71+E78</f>
        <v>876.9</v>
      </c>
      <c r="F60" s="8"/>
    </row>
    <row r="61" spans="1:6" s="7" customFormat="1">
      <c r="A61" s="18" t="s">
        <v>103</v>
      </c>
      <c r="B61" s="19" t="s">
        <v>215</v>
      </c>
      <c r="C61" s="20" t="s">
        <v>102</v>
      </c>
      <c r="D61" s="21">
        <v>448838.6</v>
      </c>
      <c r="E61" s="22">
        <f>E64+E66+E68+E70+E75+E77+E81+E83+E85+E72+E79</f>
        <v>876.9</v>
      </c>
      <c r="F61" s="8"/>
    </row>
    <row r="62" spans="1:6" s="7" customFormat="1" ht="38.25">
      <c r="A62" s="18" t="s">
        <v>250</v>
      </c>
      <c r="B62" s="19" t="s">
        <v>215</v>
      </c>
      <c r="C62" s="20" t="s">
        <v>249</v>
      </c>
      <c r="D62" s="21">
        <v>448838.6</v>
      </c>
      <c r="E62" s="22">
        <f>E63+E65+E67+E69+E74+E76+E80+E82+E84+E71+E78</f>
        <v>876.9</v>
      </c>
      <c r="F62" s="8"/>
    </row>
    <row r="63" spans="1:6" s="7" customFormat="1" ht="51">
      <c r="A63" s="18" t="s">
        <v>248</v>
      </c>
      <c r="B63" s="19" t="s">
        <v>215</v>
      </c>
      <c r="C63" s="20" t="s">
        <v>247</v>
      </c>
      <c r="D63" s="21">
        <v>22021.01</v>
      </c>
      <c r="E63" s="22">
        <v>22.7</v>
      </c>
      <c r="F63" s="8"/>
    </row>
    <row r="64" spans="1:6" s="7" customFormat="1" ht="76.5">
      <c r="A64" s="18" t="s">
        <v>246</v>
      </c>
      <c r="B64" s="19" t="s">
        <v>215</v>
      </c>
      <c r="C64" s="20" t="s">
        <v>245</v>
      </c>
      <c r="D64" s="21">
        <v>22021.01</v>
      </c>
      <c r="E64" s="22">
        <v>22.7</v>
      </c>
      <c r="F64" s="8"/>
    </row>
    <row r="65" spans="1:6" s="7" customFormat="1" ht="63.75">
      <c r="A65" s="18" t="s">
        <v>244</v>
      </c>
      <c r="B65" s="19" t="s">
        <v>215</v>
      </c>
      <c r="C65" s="20" t="s">
        <v>243</v>
      </c>
      <c r="D65" s="21">
        <v>45595.040000000001</v>
      </c>
      <c r="E65" s="22">
        <v>66.7</v>
      </c>
      <c r="F65" s="8"/>
    </row>
    <row r="66" spans="1:6" s="7" customFormat="1" ht="89.25">
      <c r="A66" s="18" t="s">
        <v>242</v>
      </c>
      <c r="B66" s="19" t="s">
        <v>215</v>
      </c>
      <c r="C66" s="20" t="s">
        <v>241</v>
      </c>
      <c r="D66" s="21">
        <v>45595.040000000001</v>
      </c>
      <c r="E66" s="22">
        <v>66.7</v>
      </c>
      <c r="F66" s="8"/>
    </row>
    <row r="67" spans="1:6" s="7" customFormat="1" ht="51">
      <c r="A67" s="18" t="s">
        <v>240</v>
      </c>
      <c r="B67" s="19" t="s">
        <v>215</v>
      </c>
      <c r="C67" s="20" t="s">
        <v>239</v>
      </c>
      <c r="D67" s="21">
        <v>20359.68</v>
      </c>
      <c r="E67" s="22">
        <v>189.6</v>
      </c>
      <c r="F67" s="8"/>
    </row>
    <row r="68" spans="1:6" s="7" customFormat="1" ht="76.5">
      <c r="A68" s="18" t="s">
        <v>238</v>
      </c>
      <c r="B68" s="19" t="s">
        <v>215</v>
      </c>
      <c r="C68" s="20" t="s">
        <v>237</v>
      </c>
      <c r="D68" s="21">
        <v>20359.68</v>
      </c>
      <c r="E68" s="22">
        <v>189.6</v>
      </c>
      <c r="F68" s="8"/>
    </row>
    <row r="69" spans="1:6" s="7" customFormat="1" ht="51">
      <c r="A69" s="18" t="s">
        <v>236</v>
      </c>
      <c r="B69" s="19" t="s">
        <v>215</v>
      </c>
      <c r="C69" s="20" t="s">
        <v>235</v>
      </c>
      <c r="D69" s="21">
        <v>47766.04</v>
      </c>
      <c r="E69" s="22">
        <v>57.2</v>
      </c>
      <c r="F69" s="8"/>
    </row>
    <row r="70" spans="1:6" s="7" customFormat="1" ht="81" customHeight="1">
      <c r="A70" s="18" t="s">
        <v>234</v>
      </c>
      <c r="B70" s="19" t="s">
        <v>215</v>
      </c>
      <c r="C70" s="20" t="s">
        <v>233</v>
      </c>
      <c r="D70" s="21">
        <v>47766.04</v>
      </c>
      <c r="E70" s="22">
        <v>57.2</v>
      </c>
      <c r="F70" s="8"/>
    </row>
    <row r="71" spans="1:6" s="7" customFormat="1" ht="81" customHeight="1">
      <c r="A71" s="23" t="s">
        <v>326</v>
      </c>
      <c r="B71" s="24" t="s">
        <v>215</v>
      </c>
      <c r="C71" s="26" t="s">
        <v>329</v>
      </c>
      <c r="D71" s="21"/>
      <c r="E71" s="22">
        <v>3</v>
      </c>
      <c r="F71" s="8"/>
    </row>
    <row r="72" spans="1:6" s="7" customFormat="1" ht="81" customHeight="1">
      <c r="A72" s="23" t="s">
        <v>326</v>
      </c>
      <c r="B72" s="24" t="s">
        <v>215</v>
      </c>
      <c r="C72" s="25" t="s">
        <v>299</v>
      </c>
      <c r="D72" s="21"/>
      <c r="E72" s="22">
        <v>3</v>
      </c>
      <c r="F72" s="8"/>
    </row>
    <row r="73" spans="1:6" s="7" customFormat="1" ht="81" customHeight="1">
      <c r="A73" s="23" t="s">
        <v>326</v>
      </c>
      <c r="B73" s="24" t="s">
        <v>215</v>
      </c>
      <c r="C73" s="26" t="s">
        <v>347</v>
      </c>
      <c r="D73" s="21"/>
      <c r="E73" s="22">
        <v>3</v>
      </c>
      <c r="F73" s="8"/>
    </row>
    <row r="74" spans="1:6" s="7" customFormat="1" ht="63.75">
      <c r="A74" s="18" t="s">
        <v>232</v>
      </c>
      <c r="B74" s="19" t="s">
        <v>215</v>
      </c>
      <c r="C74" s="32" t="s">
        <v>347</v>
      </c>
      <c r="D74" s="21">
        <v>75379.22</v>
      </c>
      <c r="E74" s="22">
        <v>113.5</v>
      </c>
      <c r="F74" s="8"/>
    </row>
    <row r="75" spans="1:6" s="7" customFormat="1" ht="89.25">
      <c r="A75" s="18" t="s">
        <v>231</v>
      </c>
      <c r="B75" s="19" t="s">
        <v>215</v>
      </c>
      <c r="C75" s="32" t="s">
        <v>348</v>
      </c>
      <c r="D75" s="21">
        <v>75379.22</v>
      </c>
      <c r="E75" s="22">
        <v>113.5</v>
      </c>
      <c r="F75" s="8"/>
    </row>
    <row r="76" spans="1:6" s="7" customFormat="1" ht="63.75">
      <c r="A76" s="18" t="s">
        <v>230</v>
      </c>
      <c r="B76" s="19" t="s">
        <v>215</v>
      </c>
      <c r="C76" s="20" t="s">
        <v>229</v>
      </c>
      <c r="D76" s="21">
        <v>43147.48</v>
      </c>
      <c r="E76" s="22">
        <v>31</v>
      </c>
      <c r="F76" s="8"/>
    </row>
    <row r="77" spans="1:6" s="7" customFormat="1" ht="102">
      <c r="A77" s="18" t="s">
        <v>228</v>
      </c>
      <c r="B77" s="19" t="s">
        <v>215</v>
      </c>
      <c r="C77" s="20" t="s">
        <v>227</v>
      </c>
      <c r="D77" s="21">
        <v>43147.48</v>
      </c>
      <c r="E77" s="22">
        <v>31</v>
      </c>
      <c r="F77" s="8"/>
    </row>
    <row r="78" spans="1:6" s="7" customFormat="1" ht="76.5">
      <c r="A78" s="23" t="s">
        <v>327</v>
      </c>
      <c r="B78" s="24" t="s">
        <v>215</v>
      </c>
      <c r="C78" s="26" t="s">
        <v>330</v>
      </c>
      <c r="D78" s="21"/>
      <c r="E78" s="22"/>
      <c r="F78" s="8"/>
    </row>
    <row r="79" spans="1:6" s="7" customFormat="1" ht="76.5">
      <c r="A79" s="23" t="s">
        <v>327</v>
      </c>
      <c r="B79" s="24" t="s">
        <v>215</v>
      </c>
      <c r="C79" s="25" t="s">
        <v>328</v>
      </c>
      <c r="D79" s="21"/>
      <c r="E79" s="22"/>
      <c r="F79" s="8"/>
    </row>
    <row r="80" spans="1:6" s="7" customFormat="1" ht="51">
      <c r="A80" s="18" t="s">
        <v>226</v>
      </c>
      <c r="B80" s="19" t="s">
        <v>215</v>
      </c>
      <c r="C80" s="20" t="s">
        <v>225</v>
      </c>
      <c r="D80" s="21">
        <v>5050</v>
      </c>
      <c r="E80" s="22">
        <v>5.3</v>
      </c>
      <c r="F80" s="8"/>
    </row>
    <row r="81" spans="1:6" s="7" customFormat="1" ht="76.5">
      <c r="A81" s="18" t="s">
        <v>224</v>
      </c>
      <c r="B81" s="19" t="s">
        <v>215</v>
      </c>
      <c r="C81" s="20" t="s">
        <v>223</v>
      </c>
      <c r="D81" s="21">
        <v>5050</v>
      </c>
      <c r="E81" s="22">
        <v>5.3</v>
      </c>
      <c r="F81" s="8"/>
    </row>
    <row r="82" spans="1:6" s="7" customFormat="1" ht="51">
      <c r="A82" s="18" t="s">
        <v>222</v>
      </c>
      <c r="B82" s="19" t="s">
        <v>215</v>
      </c>
      <c r="C82" s="20" t="s">
        <v>221</v>
      </c>
      <c r="D82" s="21">
        <v>71883.509999999995</v>
      </c>
      <c r="E82" s="22">
        <v>66.5</v>
      </c>
      <c r="F82" s="8"/>
    </row>
    <row r="83" spans="1:6" s="7" customFormat="1" ht="76.5">
      <c r="A83" s="18" t="s">
        <v>220</v>
      </c>
      <c r="B83" s="19" t="s">
        <v>215</v>
      </c>
      <c r="C83" s="20" t="s">
        <v>219</v>
      </c>
      <c r="D83" s="21">
        <v>71883.509999999995</v>
      </c>
      <c r="E83" s="22">
        <v>66.5</v>
      </c>
      <c r="F83" s="8"/>
    </row>
    <row r="84" spans="1:6" s="7" customFormat="1" ht="63.75">
      <c r="A84" s="18" t="s">
        <v>218</v>
      </c>
      <c r="B84" s="19" t="s">
        <v>215</v>
      </c>
      <c r="C84" s="20" t="s">
        <v>217</v>
      </c>
      <c r="D84" s="21">
        <v>117636.62</v>
      </c>
      <c r="E84" s="22">
        <v>321.39999999999998</v>
      </c>
      <c r="F84" s="8"/>
    </row>
    <row r="85" spans="1:6" s="7" customFormat="1" ht="76.5" customHeight="1">
      <c r="A85" s="18" t="s">
        <v>216</v>
      </c>
      <c r="B85" s="19" t="s">
        <v>215</v>
      </c>
      <c r="C85" s="20" t="s">
        <v>214</v>
      </c>
      <c r="D85" s="21">
        <v>117636.62</v>
      </c>
      <c r="E85" s="22">
        <v>321.39999999999998</v>
      </c>
      <c r="F85" s="8"/>
    </row>
    <row r="86" spans="1:6" s="45" customFormat="1">
      <c r="A86" s="12" t="s">
        <v>213</v>
      </c>
      <c r="B86" s="13" t="s">
        <v>167</v>
      </c>
      <c r="C86" s="14"/>
      <c r="D86" s="15">
        <v>171452646.18000001</v>
      </c>
      <c r="E86" s="16">
        <f>E87</f>
        <v>239616.7</v>
      </c>
      <c r="F86" s="44"/>
    </row>
    <row r="87" spans="1:6" s="45" customFormat="1">
      <c r="A87" s="18" t="s">
        <v>163</v>
      </c>
      <c r="B87" s="19" t="s">
        <v>167</v>
      </c>
      <c r="C87" s="20" t="s">
        <v>162</v>
      </c>
      <c r="D87" s="21">
        <v>171452646.18000001</v>
      </c>
      <c r="E87" s="22">
        <f>E89+E107+E119+E123+E97+E126</f>
        <v>239616.7</v>
      </c>
      <c r="F87" s="44"/>
    </row>
    <row r="88" spans="1:6" s="7" customFormat="1">
      <c r="A88" s="18" t="s">
        <v>212</v>
      </c>
      <c r="B88" s="19" t="s">
        <v>167</v>
      </c>
      <c r="C88" s="20" t="s">
        <v>211</v>
      </c>
      <c r="D88" s="21">
        <v>132625521.74000001</v>
      </c>
      <c r="E88" s="22">
        <v>185090.9</v>
      </c>
      <c r="F88" s="8"/>
    </row>
    <row r="89" spans="1:6" s="7" customFormat="1">
      <c r="A89" s="18" t="s">
        <v>210</v>
      </c>
      <c r="B89" s="19" t="s">
        <v>167</v>
      </c>
      <c r="C89" s="20" t="s">
        <v>209</v>
      </c>
      <c r="D89" s="21">
        <v>132625521.74000001</v>
      </c>
      <c r="E89" s="22">
        <f>E90+E91+E92+E93+E94+E95+E96</f>
        <v>185090.9</v>
      </c>
      <c r="F89" s="8"/>
    </row>
    <row r="90" spans="1:6" s="7" customFormat="1" ht="63.75">
      <c r="A90" s="18" t="s">
        <v>208</v>
      </c>
      <c r="B90" s="19" t="s">
        <v>167</v>
      </c>
      <c r="C90" s="20" t="s">
        <v>207</v>
      </c>
      <c r="D90" s="21">
        <v>131963420.51000001</v>
      </c>
      <c r="E90" s="22">
        <v>183139.8</v>
      </c>
      <c r="F90" s="8"/>
    </row>
    <row r="91" spans="1:6" s="7" customFormat="1" ht="90" customHeight="1">
      <c r="A91" s="18" t="s">
        <v>206</v>
      </c>
      <c r="B91" s="19" t="s">
        <v>167</v>
      </c>
      <c r="C91" s="20" t="s">
        <v>205</v>
      </c>
      <c r="D91" s="21">
        <v>46323.47</v>
      </c>
      <c r="E91" s="22">
        <v>117.4</v>
      </c>
      <c r="F91" s="8"/>
    </row>
    <row r="92" spans="1:6" s="7" customFormat="1" ht="38.25">
      <c r="A92" s="18" t="s">
        <v>204</v>
      </c>
      <c r="B92" s="19" t="s">
        <v>167</v>
      </c>
      <c r="C92" s="20" t="s">
        <v>203</v>
      </c>
      <c r="D92" s="21">
        <v>536631.54</v>
      </c>
      <c r="E92" s="22">
        <v>1282.8</v>
      </c>
      <c r="F92" s="8"/>
    </row>
    <row r="93" spans="1:6" s="7" customFormat="1" ht="76.5">
      <c r="A93" s="18" t="s">
        <v>202</v>
      </c>
      <c r="B93" s="19" t="s">
        <v>167</v>
      </c>
      <c r="C93" s="20" t="s">
        <v>201</v>
      </c>
      <c r="D93" s="21">
        <v>79128.02</v>
      </c>
      <c r="E93" s="22">
        <v>217.2</v>
      </c>
      <c r="F93" s="8"/>
    </row>
    <row r="94" spans="1:6" s="7" customFormat="1" ht="86.25" customHeight="1">
      <c r="A94" s="18" t="s">
        <v>320</v>
      </c>
      <c r="B94" s="19" t="s">
        <v>167</v>
      </c>
      <c r="C94" s="46" t="s">
        <v>351</v>
      </c>
      <c r="D94" s="21">
        <v>18.2</v>
      </c>
      <c r="E94" s="22">
        <v>5.9</v>
      </c>
      <c r="F94" s="8"/>
    </row>
    <row r="95" spans="1:6" s="7" customFormat="1" ht="86.25" customHeight="1">
      <c r="A95" s="34" t="s">
        <v>349</v>
      </c>
      <c r="B95" s="31" t="s">
        <v>167</v>
      </c>
      <c r="C95" s="46" t="s">
        <v>350</v>
      </c>
      <c r="D95" s="21"/>
      <c r="E95" s="22">
        <v>303.60000000000002</v>
      </c>
      <c r="F95" s="8"/>
    </row>
    <row r="96" spans="1:6" s="7" customFormat="1" ht="86.25" customHeight="1">
      <c r="A96" s="34" t="s">
        <v>352</v>
      </c>
      <c r="B96" s="31" t="s">
        <v>167</v>
      </c>
      <c r="C96" s="46" t="s">
        <v>353</v>
      </c>
      <c r="D96" s="21"/>
      <c r="E96" s="22">
        <v>24.2</v>
      </c>
      <c r="F96" s="8"/>
    </row>
    <row r="97" spans="1:6" s="7" customFormat="1" ht="86.25" customHeight="1">
      <c r="A97" s="18" t="s">
        <v>277</v>
      </c>
      <c r="B97" s="31" t="s">
        <v>167</v>
      </c>
      <c r="C97" s="20" t="s">
        <v>276</v>
      </c>
      <c r="D97" s="21"/>
      <c r="E97" s="22">
        <f>E98</f>
        <v>434.2</v>
      </c>
      <c r="F97" s="8"/>
    </row>
    <row r="98" spans="1:6" s="7" customFormat="1" ht="86.25" customHeight="1">
      <c r="A98" s="18" t="s">
        <v>275</v>
      </c>
      <c r="B98" s="31" t="s">
        <v>167</v>
      </c>
      <c r="C98" s="20" t="s">
        <v>274</v>
      </c>
      <c r="D98" s="21"/>
      <c r="E98" s="22">
        <f>E99+E101+E103+E105</f>
        <v>434.2</v>
      </c>
      <c r="F98" s="8"/>
    </row>
    <row r="99" spans="1:6" s="7" customFormat="1" ht="86.25" customHeight="1">
      <c r="A99" s="18" t="s">
        <v>273</v>
      </c>
      <c r="B99" s="31" t="s">
        <v>167</v>
      </c>
      <c r="C99" s="20" t="s">
        <v>272</v>
      </c>
      <c r="D99" s="21"/>
      <c r="E99" s="22">
        <f>E100</f>
        <v>225</v>
      </c>
      <c r="F99" s="8"/>
    </row>
    <row r="100" spans="1:6" s="7" customFormat="1" ht="86.25" customHeight="1">
      <c r="A100" s="18" t="s">
        <v>271</v>
      </c>
      <c r="B100" s="31" t="s">
        <v>167</v>
      </c>
      <c r="C100" s="20" t="s">
        <v>270</v>
      </c>
      <c r="D100" s="21"/>
      <c r="E100" s="22">
        <v>225</v>
      </c>
      <c r="F100" s="8"/>
    </row>
    <row r="101" spans="1:6" s="7" customFormat="1" ht="86.25" customHeight="1">
      <c r="A101" s="18" t="s">
        <v>269</v>
      </c>
      <c r="B101" s="31" t="s">
        <v>167</v>
      </c>
      <c r="C101" s="20" t="s">
        <v>268</v>
      </c>
      <c r="D101" s="21"/>
      <c r="E101" s="22">
        <f>E102</f>
        <v>1.2</v>
      </c>
      <c r="F101" s="8"/>
    </row>
    <row r="102" spans="1:6" s="7" customFormat="1" ht="86.25" customHeight="1">
      <c r="A102" s="18" t="s">
        <v>267</v>
      </c>
      <c r="B102" s="31" t="s">
        <v>167</v>
      </c>
      <c r="C102" s="20" t="s">
        <v>266</v>
      </c>
      <c r="D102" s="21"/>
      <c r="E102" s="22">
        <v>1.2</v>
      </c>
      <c r="F102" s="8"/>
    </row>
    <row r="103" spans="1:6" s="7" customFormat="1" ht="86.25" customHeight="1">
      <c r="A103" s="18" t="s">
        <v>265</v>
      </c>
      <c r="B103" s="31" t="s">
        <v>167</v>
      </c>
      <c r="C103" s="20" t="s">
        <v>264</v>
      </c>
      <c r="D103" s="21"/>
      <c r="E103" s="22">
        <f>E104</f>
        <v>232.5</v>
      </c>
      <c r="F103" s="8"/>
    </row>
    <row r="104" spans="1:6" s="7" customFormat="1" ht="86.25" customHeight="1">
      <c r="A104" s="18" t="s">
        <v>263</v>
      </c>
      <c r="B104" s="31" t="s">
        <v>167</v>
      </c>
      <c r="C104" s="20" t="s">
        <v>262</v>
      </c>
      <c r="D104" s="21"/>
      <c r="E104" s="22">
        <v>232.5</v>
      </c>
      <c r="F104" s="8"/>
    </row>
    <row r="105" spans="1:6" s="7" customFormat="1" ht="86.25" customHeight="1">
      <c r="A105" s="18" t="s">
        <v>261</v>
      </c>
      <c r="B105" s="31" t="s">
        <v>167</v>
      </c>
      <c r="C105" s="20" t="s">
        <v>260</v>
      </c>
      <c r="D105" s="21"/>
      <c r="E105" s="22">
        <f>E106</f>
        <v>-24.5</v>
      </c>
      <c r="F105" s="8"/>
    </row>
    <row r="106" spans="1:6" s="7" customFormat="1" ht="102">
      <c r="A106" s="18" t="s">
        <v>259</v>
      </c>
      <c r="B106" s="31" t="s">
        <v>167</v>
      </c>
      <c r="C106" s="20" t="s">
        <v>258</v>
      </c>
      <c r="D106" s="21">
        <v>24687502.989999998</v>
      </c>
      <c r="E106" s="22">
        <v>-24.5</v>
      </c>
      <c r="F106" s="8"/>
    </row>
    <row r="107" spans="1:6" s="7" customFormat="1">
      <c r="A107" s="18" t="s">
        <v>200</v>
      </c>
      <c r="B107" s="19" t="s">
        <v>167</v>
      </c>
      <c r="C107" s="20" t="s">
        <v>199</v>
      </c>
      <c r="D107" s="21">
        <v>24687502.989999998</v>
      </c>
      <c r="E107" s="22">
        <f>E108+E113+E115+E117</f>
        <v>37245.499999999993</v>
      </c>
      <c r="F107" s="8"/>
    </row>
    <row r="108" spans="1:6" s="7" customFormat="1" ht="25.5">
      <c r="A108" s="18" t="s">
        <v>198</v>
      </c>
      <c r="B108" s="19" t="s">
        <v>167</v>
      </c>
      <c r="C108" s="20" t="s">
        <v>197</v>
      </c>
      <c r="D108" s="21">
        <v>9576763.2000000011</v>
      </c>
      <c r="E108" s="22">
        <f>E109+E111</f>
        <v>34153.1</v>
      </c>
      <c r="F108" s="8"/>
    </row>
    <row r="109" spans="1:6" s="7" customFormat="1" ht="25.5">
      <c r="A109" s="18" t="s">
        <v>195</v>
      </c>
      <c r="B109" s="19" t="s">
        <v>167</v>
      </c>
      <c r="C109" s="20" t="s">
        <v>196</v>
      </c>
      <c r="D109" s="21">
        <v>4888285.82</v>
      </c>
      <c r="E109" s="22">
        <v>11682.4</v>
      </c>
      <c r="F109" s="8"/>
    </row>
    <row r="110" spans="1:6" s="7" customFormat="1" ht="25.5">
      <c r="A110" s="18" t="s">
        <v>195</v>
      </c>
      <c r="B110" s="19" t="s">
        <v>167</v>
      </c>
      <c r="C110" s="20" t="s">
        <v>194</v>
      </c>
      <c r="D110" s="21">
        <v>4888285.82</v>
      </c>
      <c r="E110" s="22">
        <v>11682.4</v>
      </c>
      <c r="F110" s="8"/>
    </row>
    <row r="111" spans="1:6" s="7" customFormat="1" ht="38.25">
      <c r="A111" s="18" t="s">
        <v>193</v>
      </c>
      <c r="B111" s="19" t="s">
        <v>167</v>
      </c>
      <c r="C111" s="20" t="s">
        <v>192</v>
      </c>
      <c r="D111" s="21">
        <v>4689436.4800000004</v>
      </c>
      <c r="E111" s="22">
        <v>22470.7</v>
      </c>
      <c r="F111" s="8"/>
    </row>
    <row r="112" spans="1:6" s="7" customFormat="1" ht="51">
      <c r="A112" s="18" t="s">
        <v>191</v>
      </c>
      <c r="B112" s="19" t="s">
        <v>167</v>
      </c>
      <c r="C112" s="20" t="s">
        <v>190</v>
      </c>
      <c r="D112" s="21">
        <v>4689436.4800000004</v>
      </c>
      <c r="E112" s="22">
        <v>22470.7</v>
      </c>
      <c r="F112" s="8"/>
    </row>
    <row r="113" spans="1:6" s="7" customFormat="1" ht="25.5">
      <c r="A113" s="18" t="s">
        <v>188</v>
      </c>
      <c r="B113" s="19" t="s">
        <v>167</v>
      </c>
      <c r="C113" s="20" t="s">
        <v>189</v>
      </c>
      <c r="D113" s="21">
        <v>11558753.52</v>
      </c>
      <c r="E113" s="22">
        <v>-10.4</v>
      </c>
      <c r="F113" s="8"/>
    </row>
    <row r="114" spans="1:6" s="7" customFormat="1" ht="25.5">
      <c r="A114" s="18" t="s">
        <v>188</v>
      </c>
      <c r="B114" s="19" t="s">
        <v>167</v>
      </c>
      <c r="C114" s="20" t="s">
        <v>187</v>
      </c>
      <c r="D114" s="21">
        <v>11558753.52</v>
      </c>
      <c r="E114" s="22">
        <v>-10.4</v>
      </c>
      <c r="F114" s="8"/>
    </row>
    <row r="115" spans="1:6" s="7" customFormat="1">
      <c r="A115" s="18" t="s">
        <v>185</v>
      </c>
      <c r="B115" s="19" t="s">
        <v>167</v>
      </c>
      <c r="C115" s="20" t="s">
        <v>186</v>
      </c>
      <c r="D115" s="21">
        <v>1678076.55</v>
      </c>
      <c r="E115" s="22">
        <v>2149.1</v>
      </c>
      <c r="F115" s="8"/>
    </row>
    <row r="116" spans="1:6" s="7" customFormat="1">
      <c r="A116" s="18" t="s">
        <v>185</v>
      </c>
      <c r="B116" s="19" t="s">
        <v>167</v>
      </c>
      <c r="C116" s="20" t="s">
        <v>184</v>
      </c>
      <c r="D116" s="21">
        <v>1678076.55</v>
      </c>
      <c r="E116" s="22">
        <v>2149.1</v>
      </c>
      <c r="F116" s="8"/>
    </row>
    <row r="117" spans="1:6" s="7" customFormat="1" ht="25.5">
      <c r="A117" s="18" t="s">
        <v>183</v>
      </c>
      <c r="B117" s="19" t="s">
        <v>167</v>
      </c>
      <c r="C117" s="20" t="s">
        <v>182</v>
      </c>
      <c r="D117" s="21">
        <v>1873909.72</v>
      </c>
      <c r="E117" s="22">
        <v>953.7</v>
      </c>
      <c r="F117" s="8"/>
    </row>
    <row r="118" spans="1:6" s="7" customFormat="1" ht="38.25">
      <c r="A118" s="18" t="s">
        <v>181</v>
      </c>
      <c r="B118" s="19" t="s">
        <v>167</v>
      </c>
      <c r="C118" s="20" t="s">
        <v>180</v>
      </c>
      <c r="D118" s="21">
        <v>1873909.72</v>
      </c>
      <c r="E118" s="22">
        <v>953.7</v>
      </c>
      <c r="F118" s="8"/>
    </row>
    <row r="119" spans="1:6" s="7" customFormat="1">
      <c r="A119" s="18" t="s">
        <v>179</v>
      </c>
      <c r="B119" s="19" t="s">
        <v>167</v>
      </c>
      <c r="C119" s="20" t="s">
        <v>178</v>
      </c>
      <c r="D119" s="21">
        <v>9327587.8900000006</v>
      </c>
      <c r="E119" s="22">
        <f>E121+E122</f>
        <v>11325.4</v>
      </c>
      <c r="F119" s="8"/>
    </row>
    <row r="120" spans="1:6" s="7" customFormat="1">
      <c r="A120" s="18" t="s">
        <v>177</v>
      </c>
      <c r="B120" s="19" t="s">
        <v>167</v>
      </c>
      <c r="C120" s="20" t="s">
        <v>176</v>
      </c>
      <c r="D120" s="21">
        <v>9327587.8900000006</v>
      </c>
      <c r="E120" s="22">
        <f>E121+E122</f>
        <v>11325.4</v>
      </c>
      <c r="F120" s="8"/>
    </row>
    <row r="121" spans="1:6" s="7" customFormat="1">
      <c r="A121" s="18" t="s">
        <v>175</v>
      </c>
      <c r="B121" s="19" t="s">
        <v>167</v>
      </c>
      <c r="C121" s="20" t="s">
        <v>174</v>
      </c>
      <c r="D121" s="21">
        <v>1397241.68</v>
      </c>
      <c r="E121" s="22">
        <v>958.5</v>
      </c>
      <c r="F121" s="8"/>
    </row>
    <row r="122" spans="1:6" s="7" customFormat="1">
      <c r="A122" s="18" t="s">
        <v>173</v>
      </c>
      <c r="B122" s="19" t="s">
        <v>167</v>
      </c>
      <c r="C122" s="20" t="s">
        <v>172</v>
      </c>
      <c r="D122" s="21">
        <v>7930346.21</v>
      </c>
      <c r="E122" s="22">
        <v>10366.9</v>
      </c>
      <c r="F122" s="8"/>
    </row>
    <row r="123" spans="1:6" s="7" customFormat="1">
      <c r="A123" s="18" t="s">
        <v>161</v>
      </c>
      <c r="B123" s="19" t="s">
        <v>167</v>
      </c>
      <c r="C123" s="20" t="s">
        <v>160</v>
      </c>
      <c r="D123" s="21">
        <v>4792922.6500000004</v>
      </c>
      <c r="E123" s="22">
        <f>E125</f>
        <v>5520.2</v>
      </c>
      <c r="F123" s="8"/>
    </row>
    <row r="124" spans="1:6" s="7" customFormat="1" ht="25.5">
      <c r="A124" s="18" t="s">
        <v>171</v>
      </c>
      <c r="B124" s="19" t="s">
        <v>167</v>
      </c>
      <c r="C124" s="20" t="s">
        <v>170</v>
      </c>
      <c r="D124" s="21">
        <v>4792922.6500000004</v>
      </c>
      <c r="E124" s="22">
        <v>5520.2</v>
      </c>
      <c r="F124" s="8"/>
    </row>
    <row r="125" spans="1:6" s="7" customFormat="1" ht="38.25">
      <c r="A125" s="18" t="s">
        <v>169</v>
      </c>
      <c r="B125" s="19" t="s">
        <v>167</v>
      </c>
      <c r="C125" s="20" t="s">
        <v>168</v>
      </c>
      <c r="D125" s="21">
        <v>4792922.6500000004</v>
      </c>
      <c r="E125" s="22">
        <v>5520.2</v>
      </c>
      <c r="F125" s="8"/>
    </row>
    <row r="126" spans="1:6" s="7" customFormat="1">
      <c r="A126" s="34" t="s">
        <v>103</v>
      </c>
      <c r="B126" s="31" t="s">
        <v>167</v>
      </c>
      <c r="C126" s="32" t="s">
        <v>102</v>
      </c>
      <c r="D126" s="21"/>
      <c r="E126" s="22">
        <v>0.5</v>
      </c>
      <c r="F126" s="8"/>
    </row>
    <row r="127" spans="1:6" s="7" customFormat="1" ht="38.25">
      <c r="A127" s="34" t="s">
        <v>354</v>
      </c>
      <c r="B127" s="31" t="s">
        <v>167</v>
      </c>
      <c r="C127" s="32" t="s">
        <v>94</v>
      </c>
      <c r="D127" s="21"/>
      <c r="E127" s="22">
        <v>0.5</v>
      </c>
      <c r="F127" s="8"/>
    </row>
    <row r="128" spans="1:6" s="7" customFormat="1" ht="76.5">
      <c r="A128" s="35" t="s">
        <v>355</v>
      </c>
      <c r="B128" s="31" t="s">
        <v>167</v>
      </c>
      <c r="C128" s="32" t="s">
        <v>356</v>
      </c>
      <c r="D128" s="21"/>
      <c r="E128" s="22">
        <v>0.5</v>
      </c>
      <c r="F128" s="8"/>
    </row>
    <row r="129" spans="1:7" s="7" customFormat="1">
      <c r="A129" s="12" t="s">
        <v>166</v>
      </c>
      <c r="B129" s="13" t="s">
        <v>165</v>
      </c>
      <c r="C129" s="14"/>
      <c r="D129" s="15">
        <v>979085.11</v>
      </c>
      <c r="E129" s="16">
        <v>5.0999999999999996</v>
      </c>
      <c r="F129" s="8"/>
    </row>
    <row r="130" spans="1:7" s="7" customFormat="1">
      <c r="A130" s="18" t="s">
        <v>163</v>
      </c>
      <c r="B130" s="19" t="s">
        <v>165</v>
      </c>
      <c r="C130" s="20" t="s">
        <v>162</v>
      </c>
      <c r="D130" s="21">
        <v>979085.11</v>
      </c>
      <c r="E130" s="22">
        <v>5.0999999999999996</v>
      </c>
      <c r="F130" s="8"/>
    </row>
    <row r="131" spans="1:7" s="7" customFormat="1">
      <c r="A131" s="18" t="s">
        <v>103</v>
      </c>
      <c r="B131" s="19" t="s">
        <v>165</v>
      </c>
      <c r="C131" s="20" t="s">
        <v>102</v>
      </c>
      <c r="D131" s="21">
        <v>979085.11</v>
      </c>
      <c r="E131" s="22">
        <v>5.0999999999999996</v>
      </c>
      <c r="F131" s="8"/>
    </row>
    <row r="132" spans="1:7" s="7" customFormat="1" ht="25.5">
      <c r="A132" s="18" t="s">
        <v>95</v>
      </c>
      <c r="B132" s="19" t="s">
        <v>165</v>
      </c>
      <c r="C132" s="20" t="s">
        <v>94</v>
      </c>
      <c r="D132" s="21">
        <v>979085.11</v>
      </c>
      <c r="E132" s="22">
        <v>5.0999999999999996</v>
      </c>
      <c r="F132" s="8"/>
    </row>
    <row r="133" spans="1:7" s="7" customFormat="1" ht="63.75">
      <c r="A133" s="18" t="s">
        <v>93</v>
      </c>
      <c r="B133" s="19" t="s">
        <v>165</v>
      </c>
      <c r="C133" s="20" t="s">
        <v>92</v>
      </c>
      <c r="D133" s="21">
        <v>979085.11</v>
      </c>
      <c r="E133" s="22">
        <v>5.0999999999999996</v>
      </c>
      <c r="F133" s="8"/>
    </row>
    <row r="134" spans="1:7" s="7" customFormat="1" ht="63.75">
      <c r="A134" s="18" t="s">
        <v>91</v>
      </c>
      <c r="B134" s="19" t="s">
        <v>165</v>
      </c>
      <c r="C134" s="20" t="s">
        <v>90</v>
      </c>
      <c r="D134" s="21">
        <v>979085.11</v>
      </c>
      <c r="E134" s="22">
        <v>5.0999999999999996</v>
      </c>
      <c r="F134" s="8"/>
    </row>
    <row r="135" spans="1:7" s="7" customFormat="1">
      <c r="A135" s="18" t="s">
        <v>164</v>
      </c>
      <c r="B135" s="13" t="s">
        <v>1</v>
      </c>
      <c r="C135" s="14"/>
      <c r="D135" s="15">
        <v>1287030635.2099998</v>
      </c>
      <c r="E135" s="16">
        <f>E140+E157+E166+E174+E138</f>
        <v>13372.900000000001</v>
      </c>
      <c r="F135" s="8"/>
      <c r="G135" s="17"/>
    </row>
    <row r="136" spans="1:7" s="7" customFormat="1">
      <c r="A136" s="18" t="s">
        <v>163</v>
      </c>
      <c r="B136" s="19" t="s">
        <v>1</v>
      </c>
      <c r="C136" s="20" t="s">
        <v>162</v>
      </c>
      <c r="D136" s="21">
        <v>23777251.109999999</v>
      </c>
      <c r="E136" s="22">
        <f>E140+E157+E166+E174+E137</f>
        <v>13372.900000000001</v>
      </c>
      <c r="F136" s="8"/>
    </row>
    <row r="137" spans="1:7" s="7" customFormat="1">
      <c r="A137" s="34" t="s">
        <v>161</v>
      </c>
      <c r="B137" s="31" t="s">
        <v>1</v>
      </c>
      <c r="C137" s="32" t="s">
        <v>160</v>
      </c>
      <c r="D137" s="21"/>
      <c r="E137" s="22">
        <v>5</v>
      </c>
      <c r="F137" s="8"/>
    </row>
    <row r="138" spans="1:7" s="7" customFormat="1" ht="38.25">
      <c r="A138" s="34" t="s">
        <v>357</v>
      </c>
      <c r="B138" s="31" t="s">
        <v>1</v>
      </c>
      <c r="C138" s="32" t="s">
        <v>359</v>
      </c>
      <c r="D138" s="21"/>
      <c r="E138" s="22">
        <v>5</v>
      </c>
      <c r="F138" s="8"/>
    </row>
    <row r="139" spans="1:7" s="7" customFormat="1" ht="25.5">
      <c r="A139" s="34" t="s">
        <v>358</v>
      </c>
      <c r="B139" s="31" t="s">
        <v>1</v>
      </c>
      <c r="C139" s="32" t="s">
        <v>360</v>
      </c>
      <c r="D139" s="21"/>
      <c r="E139" s="22">
        <v>5</v>
      </c>
      <c r="F139" s="8"/>
    </row>
    <row r="140" spans="1:7" s="7" customFormat="1" ht="38.25">
      <c r="A140" s="18" t="s">
        <v>159</v>
      </c>
      <c r="B140" s="19" t="s">
        <v>1</v>
      </c>
      <c r="C140" s="20" t="s">
        <v>158</v>
      </c>
      <c r="D140" s="21">
        <v>2190905.79</v>
      </c>
      <c r="E140" s="22">
        <f>E141+E155+E151</f>
        <v>3633.8</v>
      </c>
      <c r="F140" s="29"/>
    </row>
    <row r="141" spans="1:7" s="7" customFormat="1" ht="76.5">
      <c r="A141" s="18" t="s">
        <v>157</v>
      </c>
      <c r="B141" s="19" t="s">
        <v>1</v>
      </c>
      <c r="C141" s="20" t="s">
        <v>156</v>
      </c>
      <c r="D141" s="21">
        <v>2099140.11</v>
      </c>
      <c r="E141" s="22">
        <f>E142+E145+E147+E149</f>
        <v>3311.1000000000004</v>
      </c>
      <c r="F141" s="8"/>
    </row>
    <row r="142" spans="1:7" s="7" customFormat="1" ht="50.25" customHeight="1">
      <c r="A142" s="18" t="s">
        <v>155</v>
      </c>
      <c r="B142" s="19" t="s">
        <v>1</v>
      </c>
      <c r="C142" s="20" t="s">
        <v>154</v>
      </c>
      <c r="D142" s="21">
        <v>1850694.28</v>
      </c>
      <c r="E142" s="22">
        <f>E143+E144</f>
        <v>2232.3000000000002</v>
      </c>
      <c r="F142" s="8"/>
    </row>
    <row r="143" spans="1:7" s="7" customFormat="1" ht="76.5">
      <c r="A143" s="18" t="s">
        <v>153</v>
      </c>
      <c r="B143" s="19" t="s">
        <v>1</v>
      </c>
      <c r="C143" s="20" t="s">
        <v>152</v>
      </c>
      <c r="D143" s="21">
        <v>691378.79</v>
      </c>
      <c r="E143" s="22">
        <v>1443</v>
      </c>
      <c r="F143" s="8"/>
    </row>
    <row r="144" spans="1:7" s="7" customFormat="1" ht="62.25" customHeight="1">
      <c r="A144" s="18" t="s">
        <v>151</v>
      </c>
      <c r="B144" s="19" t="s">
        <v>1</v>
      </c>
      <c r="C144" s="20" t="s">
        <v>150</v>
      </c>
      <c r="D144" s="21">
        <v>1159315.49</v>
      </c>
      <c r="E144" s="22">
        <v>789.3</v>
      </c>
      <c r="F144" s="8"/>
    </row>
    <row r="145" spans="1:6" s="7" customFormat="1" ht="63.75">
      <c r="A145" s="18" t="s">
        <v>149</v>
      </c>
      <c r="B145" s="19" t="s">
        <v>1</v>
      </c>
      <c r="C145" s="20" t="s">
        <v>148</v>
      </c>
      <c r="D145" s="21">
        <v>138291.20000000001</v>
      </c>
      <c r="E145" s="22">
        <v>51.1</v>
      </c>
      <c r="F145" s="8"/>
    </row>
    <row r="146" spans="1:6" s="7" customFormat="1" ht="63.75" customHeight="1">
      <c r="A146" s="18" t="s">
        <v>147</v>
      </c>
      <c r="B146" s="19" t="s">
        <v>1</v>
      </c>
      <c r="C146" s="20" t="s">
        <v>146</v>
      </c>
      <c r="D146" s="21">
        <v>138291.20000000001</v>
      </c>
      <c r="E146" s="22">
        <v>51.1</v>
      </c>
      <c r="F146" s="8"/>
    </row>
    <row r="147" spans="1:6" s="7" customFormat="1" ht="76.5">
      <c r="A147" s="18" t="s">
        <v>145</v>
      </c>
      <c r="B147" s="19" t="s">
        <v>1</v>
      </c>
      <c r="C147" s="20" t="s">
        <v>144</v>
      </c>
      <c r="D147" s="21">
        <v>110154.63</v>
      </c>
      <c r="E147" s="22">
        <v>8.5</v>
      </c>
      <c r="F147" s="8"/>
    </row>
    <row r="148" spans="1:6" s="7" customFormat="1" ht="63.75">
      <c r="A148" s="18" t="s">
        <v>143</v>
      </c>
      <c r="B148" s="19" t="s">
        <v>1</v>
      </c>
      <c r="C148" s="20" t="s">
        <v>142</v>
      </c>
      <c r="D148" s="21">
        <v>110154.63</v>
      </c>
      <c r="E148" s="22">
        <v>8.5</v>
      </c>
      <c r="F148" s="8"/>
    </row>
    <row r="149" spans="1:6" s="7" customFormat="1" ht="127.5">
      <c r="A149" s="23" t="s">
        <v>331</v>
      </c>
      <c r="B149" s="24" t="s">
        <v>1</v>
      </c>
      <c r="C149" s="26" t="s">
        <v>333</v>
      </c>
      <c r="D149" s="21"/>
      <c r="E149" s="22">
        <v>1019.2</v>
      </c>
      <c r="F149" s="8"/>
    </row>
    <row r="150" spans="1:6" s="7" customFormat="1" ht="127.5">
      <c r="A150" s="23" t="s">
        <v>331</v>
      </c>
      <c r="B150" s="24" t="s">
        <v>1</v>
      </c>
      <c r="C150" s="25" t="s">
        <v>332</v>
      </c>
      <c r="D150" s="21"/>
      <c r="E150" s="22">
        <v>1019.2</v>
      </c>
      <c r="F150" s="8"/>
    </row>
    <row r="151" spans="1:6" s="7" customFormat="1" ht="25.5">
      <c r="A151" s="34" t="s">
        <v>361</v>
      </c>
      <c r="B151" s="33" t="s">
        <v>1</v>
      </c>
      <c r="C151" s="26" t="s">
        <v>364</v>
      </c>
      <c r="D151" s="21"/>
      <c r="E151" s="22">
        <v>4.2</v>
      </c>
      <c r="F151" s="8"/>
    </row>
    <row r="152" spans="1:6" s="7" customFormat="1" ht="38.25">
      <c r="A152" s="34" t="s">
        <v>362</v>
      </c>
      <c r="B152" s="33" t="s">
        <v>1</v>
      </c>
      <c r="C152" s="26" t="s">
        <v>365</v>
      </c>
      <c r="D152" s="21"/>
      <c r="E152" s="22">
        <v>4.2</v>
      </c>
      <c r="F152" s="8"/>
    </row>
    <row r="153" spans="1:6" s="7" customFormat="1" ht="51">
      <c r="A153" s="35" t="s">
        <v>363</v>
      </c>
      <c r="B153" s="33" t="s">
        <v>1</v>
      </c>
      <c r="C153" s="26" t="s">
        <v>366</v>
      </c>
      <c r="D153" s="21"/>
      <c r="E153" s="22">
        <v>4.2</v>
      </c>
      <c r="F153" s="8"/>
    </row>
    <row r="154" spans="1:6" s="7" customFormat="1" ht="76.5">
      <c r="A154" s="18" t="s">
        <v>141</v>
      </c>
      <c r="B154" s="19" t="s">
        <v>1</v>
      </c>
      <c r="C154" s="20" t="s">
        <v>140</v>
      </c>
      <c r="D154" s="21">
        <v>91765.68</v>
      </c>
      <c r="E154" s="22">
        <v>255.8</v>
      </c>
      <c r="F154" s="8"/>
    </row>
    <row r="155" spans="1:6" s="7" customFormat="1" ht="76.5">
      <c r="A155" s="18" t="s">
        <v>139</v>
      </c>
      <c r="B155" s="19" t="s">
        <v>1</v>
      </c>
      <c r="C155" s="20" t="s">
        <v>138</v>
      </c>
      <c r="D155" s="21">
        <v>91765.68</v>
      </c>
      <c r="E155" s="22">
        <v>318.5</v>
      </c>
      <c r="F155" s="8"/>
    </row>
    <row r="156" spans="1:6" s="7" customFormat="1" ht="64.5" customHeight="1">
      <c r="A156" s="18" t="s">
        <v>137</v>
      </c>
      <c r="B156" s="19" t="s">
        <v>1</v>
      </c>
      <c r="C156" s="20" t="s">
        <v>136</v>
      </c>
      <c r="D156" s="21">
        <v>91765.68</v>
      </c>
      <c r="E156" s="22">
        <v>318.5</v>
      </c>
      <c r="F156" s="8"/>
    </row>
    <row r="157" spans="1:6" s="7" customFormat="1" ht="25.5">
      <c r="A157" s="18" t="s">
        <v>135</v>
      </c>
      <c r="B157" s="19" t="s">
        <v>1</v>
      </c>
      <c r="C157" s="20" t="s">
        <v>134</v>
      </c>
      <c r="D157" s="21">
        <v>16467480.789999999</v>
      </c>
      <c r="E157" s="22">
        <f>E158+E162+E164</f>
        <v>8632.4</v>
      </c>
      <c r="F157" s="8"/>
    </row>
    <row r="158" spans="1:6" s="7" customFormat="1">
      <c r="A158" s="18" t="s">
        <v>133</v>
      </c>
      <c r="B158" s="19" t="s">
        <v>1</v>
      </c>
      <c r="C158" s="20" t="s">
        <v>132</v>
      </c>
      <c r="D158" s="21">
        <v>4051391.61</v>
      </c>
      <c r="E158" s="22">
        <v>7604.2</v>
      </c>
      <c r="F158" s="8"/>
    </row>
    <row r="159" spans="1:6" s="7" customFormat="1">
      <c r="A159" s="18" t="s">
        <v>131</v>
      </c>
      <c r="B159" s="19" t="s">
        <v>1</v>
      </c>
      <c r="C159" s="20" t="s">
        <v>130</v>
      </c>
      <c r="D159" s="21">
        <v>4051391.61</v>
      </c>
      <c r="E159" s="22">
        <v>7604.2</v>
      </c>
      <c r="F159" s="8"/>
    </row>
    <row r="160" spans="1:6" s="7" customFormat="1" ht="25.5">
      <c r="A160" s="18" t="s">
        <v>129</v>
      </c>
      <c r="B160" s="19" t="s">
        <v>1</v>
      </c>
      <c r="C160" s="20" t="s">
        <v>128</v>
      </c>
      <c r="D160" s="21">
        <v>4051391.61</v>
      </c>
      <c r="E160" s="22">
        <v>7604.2</v>
      </c>
      <c r="F160" s="8"/>
    </row>
    <row r="161" spans="1:6" s="7" customFormat="1">
      <c r="A161" s="18" t="s">
        <v>127</v>
      </c>
      <c r="B161" s="19" t="s">
        <v>1</v>
      </c>
      <c r="C161" s="20" t="s">
        <v>126</v>
      </c>
      <c r="D161" s="21">
        <v>12416089.18</v>
      </c>
      <c r="E161" s="22">
        <f>E162+E164</f>
        <v>1028.2</v>
      </c>
      <c r="F161" s="8"/>
    </row>
    <row r="162" spans="1:6" s="7" customFormat="1" ht="25.5">
      <c r="A162" s="18" t="s">
        <v>125</v>
      </c>
      <c r="B162" s="19" t="s">
        <v>1</v>
      </c>
      <c r="C162" s="20" t="s">
        <v>124</v>
      </c>
      <c r="D162" s="21">
        <v>518448.89</v>
      </c>
      <c r="E162" s="22">
        <v>780.4</v>
      </c>
      <c r="F162" s="8"/>
    </row>
    <row r="163" spans="1:6" s="7" customFormat="1" ht="38.25">
      <c r="A163" s="18" t="s">
        <v>123</v>
      </c>
      <c r="B163" s="19" t="s">
        <v>1</v>
      </c>
      <c r="C163" s="20" t="s">
        <v>122</v>
      </c>
      <c r="D163" s="21">
        <v>518448.89</v>
      </c>
      <c r="E163" s="22">
        <v>780.4</v>
      </c>
      <c r="F163" s="8"/>
    </row>
    <row r="164" spans="1:6" s="7" customFormat="1">
      <c r="A164" s="18" t="s">
        <v>121</v>
      </c>
      <c r="B164" s="19" t="s">
        <v>1</v>
      </c>
      <c r="C164" s="20" t="s">
        <v>120</v>
      </c>
      <c r="D164" s="21">
        <v>11897640.289999999</v>
      </c>
      <c r="E164" s="22">
        <v>247.8</v>
      </c>
      <c r="F164" s="8"/>
    </row>
    <row r="165" spans="1:6" s="7" customFormat="1" ht="25.5">
      <c r="A165" s="18" t="s">
        <v>119</v>
      </c>
      <c r="B165" s="19" t="s">
        <v>1</v>
      </c>
      <c r="C165" s="20" t="s">
        <v>118</v>
      </c>
      <c r="D165" s="21">
        <v>11897640.289999999</v>
      </c>
      <c r="E165" s="22">
        <v>247.8</v>
      </c>
      <c r="F165" s="8"/>
    </row>
    <row r="166" spans="1:6" s="7" customFormat="1" ht="25.5">
      <c r="A166" s="18" t="s">
        <v>117</v>
      </c>
      <c r="B166" s="19" t="s">
        <v>1</v>
      </c>
      <c r="C166" s="20" t="s">
        <v>116</v>
      </c>
      <c r="D166" s="21">
        <v>235938.18</v>
      </c>
      <c r="E166" s="22">
        <f>E169+E172+E173</f>
        <v>1007.7</v>
      </c>
      <c r="F166" s="8"/>
    </row>
    <row r="167" spans="1:6" s="7" customFormat="1" ht="76.5">
      <c r="A167" s="18" t="s">
        <v>115</v>
      </c>
      <c r="B167" s="19" t="s">
        <v>1</v>
      </c>
      <c r="C167" s="20" t="s">
        <v>114</v>
      </c>
      <c r="D167" s="21">
        <v>93244</v>
      </c>
      <c r="E167" s="22">
        <v>845.2</v>
      </c>
      <c r="F167" s="8"/>
    </row>
    <row r="168" spans="1:6" s="7" customFormat="1" ht="75.75" customHeight="1">
      <c r="A168" s="18" t="s">
        <v>113</v>
      </c>
      <c r="B168" s="19" t="s">
        <v>1</v>
      </c>
      <c r="C168" s="20" t="s">
        <v>112</v>
      </c>
      <c r="D168" s="21">
        <v>93244</v>
      </c>
      <c r="E168" s="22">
        <v>845.2</v>
      </c>
      <c r="F168" s="8"/>
    </row>
    <row r="169" spans="1:6" s="7" customFormat="1" ht="76.5">
      <c r="A169" s="18" t="s">
        <v>111</v>
      </c>
      <c r="B169" s="19" t="s">
        <v>1</v>
      </c>
      <c r="C169" s="20" t="s">
        <v>110</v>
      </c>
      <c r="D169" s="21">
        <v>93244</v>
      </c>
      <c r="E169" s="22">
        <v>845.2</v>
      </c>
      <c r="F169" s="8"/>
    </row>
    <row r="170" spans="1:6" s="7" customFormat="1" ht="25.5">
      <c r="A170" s="18" t="s">
        <v>109</v>
      </c>
      <c r="B170" s="19" t="s">
        <v>1</v>
      </c>
      <c r="C170" s="20" t="s">
        <v>108</v>
      </c>
      <c r="D170" s="21">
        <v>142694.18</v>
      </c>
      <c r="E170" s="22">
        <v>162.4</v>
      </c>
      <c r="F170" s="8"/>
    </row>
    <row r="171" spans="1:6" s="7" customFormat="1" ht="25.5">
      <c r="A171" s="18" t="s">
        <v>107</v>
      </c>
      <c r="B171" s="19" t="s">
        <v>1</v>
      </c>
      <c r="C171" s="20" t="s">
        <v>106</v>
      </c>
      <c r="D171" s="21">
        <v>142694.18</v>
      </c>
      <c r="E171" s="22">
        <v>56.9</v>
      </c>
      <c r="F171" s="8"/>
    </row>
    <row r="172" spans="1:6" s="7" customFormat="1" ht="51">
      <c r="A172" s="18" t="s">
        <v>105</v>
      </c>
      <c r="B172" s="19" t="s">
        <v>1</v>
      </c>
      <c r="C172" s="20" t="s">
        <v>104</v>
      </c>
      <c r="D172" s="21">
        <v>142694.18</v>
      </c>
      <c r="E172" s="22">
        <v>56.9</v>
      </c>
      <c r="F172" s="8"/>
    </row>
    <row r="173" spans="1:6" s="7" customFormat="1" ht="56.25" customHeight="1">
      <c r="A173" s="18" t="s">
        <v>321</v>
      </c>
      <c r="B173" s="27">
        <v>444</v>
      </c>
      <c r="C173" s="27">
        <v>1.14060250500004E+16</v>
      </c>
      <c r="D173" s="21"/>
      <c r="E173" s="22">
        <v>105.6</v>
      </c>
      <c r="F173" s="8"/>
    </row>
    <row r="174" spans="1:6" s="7" customFormat="1">
      <c r="A174" s="18" t="s">
        <v>103</v>
      </c>
      <c r="B174" s="19" t="s">
        <v>1</v>
      </c>
      <c r="C174" s="20" t="s">
        <v>102</v>
      </c>
      <c r="D174" s="21">
        <v>320821.34999999998</v>
      </c>
      <c r="E174" s="22">
        <f>E177+E180+E175</f>
        <v>94</v>
      </c>
      <c r="F174" s="8"/>
    </row>
    <row r="175" spans="1:6" s="7" customFormat="1" ht="63.75">
      <c r="A175" s="23" t="s">
        <v>337</v>
      </c>
      <c r="B175" s="24" t="s">
        <v>1</v>
      </c>
      <c r="C175" s="26" t="s">
        <v>339</v>
      </c>
      <c r="D175" s="21"/>
      <c r="E175" s="22">
        <v>51.1</v>
      </c>
      <c r="F175" s="8"/>
    </row>
    <row r="176" spans="1:6" s="7" customFormat="1" ht="63.75">
      <c r="A176" s="23" t="s">
        <v>337</v>
      </c>
      <c r="B176" s="24" t="s">
        <v>1</v>
      </c>
      <c r="C176" s="25" t="s">
        <v>338</v>
      </c>
      <c r="D176" s="21"/>
      <c r="E176" s="22">
        <v>51.1</v>
      </c>
      <c r="F176" s="8"/>
    </row>
    <row r="177" spans="1:6" s="7" customFormat="1" ht="102">
      <c r="A177" s="18" t="s">
        <v>101</v>
      </c>
      <c r="B177" s="19" t="s">
        <v>1</v>
      </c>
      <c r="C177" s="20" t="s">
        <v>100</v>
      </c>
      <c r="D177" s="21">
        <v>179395.87</v>
      </c>
      <c r="E177" s="22">
        <v>42</v>
      </c>
      <c r="F177" s="8"/>
    </row>
    <row r="178" spans="1:6" s="7" customFormat="1" ht="51">
      <c r="A178" s="18" t="s">
        <v>99</v>
      </c>
      <c r="B178" s="19" t="s">
        <v>1</v>
      </c>
      <c r="C178" s="20" t="s">
        <v>98</v>
      </c>
      <c r="D178" s="21">
        <v>179395.87</v>
      </c>
      <c r="E178" s="22">
        <v>42</v>
      </c>
      <c r="F178" s="8"/>
    </row>
    <row r="179" spans="1:6" s="7" customFormat="1" ht="63.75">
      <c r="A179" s="18" t="s">
        <v>97</v>
      </c>
      <c r="B179" s="19" t="s">
        <v>1</v>
      </c>
      <c r="C179" s="20" t="s">
        <v>96</v>
      </c>
      <c r="D179" s="21">
        <v>179395.87</v>
      </c>
      <c r="E179" s="22">
        <v>42</v>
      </c>
      <c r="F179" s="8"/>
    </row>
    <row r="180" spans="1:6" s="7" customFormat="1" ht="25.5">
      <c r="A180" s="18" t="s">
        <v>95</v>
      </c>
      <c r="B180" s="19" t="s">
        <v>1</v>
      </c>
      <c r="C180" s="20" t="s">
        <v>94</v>
      </c>
      <c r="D180" s="21">
        <v>141425.48000000001</v>
      </c>
      <c r="E180" s="22">
        <v>0.9</v>
      </c>
      <c r="F180" s="8"/>
    </row>
    <row r="181" spans="1:6" s="7" customFormat="1" ht="63.75">
      <c r="A181" s="23" t="s">
        <v>334</v>
      </c>
      <c r="B181" s="24" t="s">
        <v>1</v>
      </c>
      <c r="C181" s="26" t="s">
        <v>336</v>
      </c>
      <c r="D181" s="21"/>
      <c r="E181" s="22">
        <v>0.9</v>
      </c>
      <c r="F181" s="8"/>
    </row>
    <row r="182" spans="1:6" s="7" customFormat="1" ht="63.75">
      <c r="A182" s="23" t="s">
        <v>334</v>
      </c>
      <c r="B182" s="24" t="s">
        <v>1</v>
      </c>
      <c r="C182" s="25" t="s">
        <v>335</v>
      </c>
      <c r="D182" s="21"/>
      <c r="E182" s="22">
        <v>0.6</v>
      </c>
      <c r="F182" s="8"/>
    </row>
    <row r="183" spans="1:6" s="7" customFormat="1" ht="63.75">
      <c r="A183" s="18" t="s">
        <v>93</v>
      </c>
      <c r="B183" s="19" t="s">
        <v>1</v>
      </c>
      <c r="C183" s="20" t="s">
        <v>92</v>
      </c>
      <c r="D183" s="21">
        <v>141425.48000000001</v>
      </c>
      <c r="E183" s="22">
        <v>0.3</v>
      </c>
      <c r="F183" s="8"/>
    </row>
    <row r="184" spans="1:6" s="7" customFormat="1" ht="63.75">
      <c r="A184" s="18" t="s">
        <v>91</v>
      </c>
      <c r="B184" s="19" t="s">
        <v>1</v>
      </c>
      <c r="C184" s="20" t="s">
        <v>90</v>
      </c>
      <c r="D184" s="21">
        <v>141425.48000000001</v>
      </c>
      <c r="E184" s="22">
        <v>0.3</v>
      </c>
      <c r="F184" s="8"/>
    </row>
    <row r="185" spans="1:6" s="7" customFormat="1">
      <c r="A185" s="12" t="s">
        <v>89</v>
      </c>
      <c r="B185" s="13" t="s">
        <v>1</v>
      </c>
      <c r="C185" s="14" t="s">
        <v>88</v>
      </c>
      <c r="D185" s="15">
        <v>1263253384.0999999</v>
      </c>
      <c r="E185" s="16">
        <f>E186+E227+E235+E231</f>
        <v>2415794.0000000005</v>
      </c>
      <c r="F185" s="8"/>
    </row>
    <row r="186" spans="1:6" s="7" customFormat="1" ht="38.25">
      <c r="A186" s="18" t="s">
        <v>87</v>
      </c>
      <c r="B186" s="19" t="s">
        <v>1</v>
      </c>
      <c r="C186" s="20" t="s">
        <v>86</v>
      </c>
      <c r="D186" s="21">
        <v>1265094736.6599998</v>
      </c>
      <c r="E186" s="22">
        <f>E187+E190+E211+E218</f>
        <v>2420675.1</v>
      </c>
      <c r="F186" s="8"/>
    </row>
    <row r="187" spans="1:6" s="7" customFormat="1" ht="25.5">
      <c r="A187" s="18" t="s">
        <v>85</v>
      </c>
      <c r="B187" s="19" t="s">
        <v>1</v>
      </c>
      <c r="C187" s="20" t="s">
        <v>84</v>
      </c>
      <c r="D187" s="21">
        <v>113187850</v>
      </c>
      <c r="E187" s="22">
        <v>137456.79999999999</v>
      </c>
      <c r="F187" s="8"/>
    </row>
    <row r="188" spans="1:6" s="7" customFormat="1">
      <c r="A188" s="18" t="s">
        <v>83</v>
      </c>
      <c r="B188" s="19" t="s">
        <v>1</v>
      </c>
      <c r="C188" s="20" t="s">
        <v>82</v>
      </c>
      <c r="D188" s="21">
        <v>112922500</v>
      </c>
      <c r="E188" s="22">
        <v>137456.79999999999</v>
      </c>
      <c r="F188" s="8"/>
    </row>
    <row r="189" spans="1:6" s="7" customFormat="1" ht="25.5">
      <c r="A189" s="18" t="s">
        <v>81</v>
      </c>
      <c r="B189" s="19" t="s">
        <v>1</v>
      </c>
      <c r="C189" s="20" t="s">
        <v>80</v>
      </c>
      <c r="D189" s="21">
        <v>112922500</v>
      </c>
      <c r="E189" s="22">
        <v>137456.79999999999</v>
      </c>
      <c r="F189" s="8"/>
    </row>
    <row r="190" spans="1:6" s="7" customFormat="1" ht="25.5">
      <c r="A190" s="18" t="s">
        <v>79</v>
      </c>
      <c r="B190" s="19" t="s">
        <v>1</v>
      </c>
      <c r="C190" s="20" t="s">
        <v>78</v>
      </c>
      <c r="D190" s="21">
        <v>467289666.46999997</v>
      </c>
      <c r="E190" s="22">
        <f>E192+E194+E196+E198+E200+E202+E204+E206+E210+E208</f>
        <v>1227585</v>
      </c>
      <c r="F190" s="8"/>
    </row>
    <row r="191" spans="1:6" s="7" customFormat="1" ht="25.5">
      <c r="A191" s="18" t="s">
        <v>77</v>
      </c>
      <c r="B191" s="19" t="s">
        <v>1</v>
      </c>
      <c r="C191" s="20" t="s">
        <v>76</v>
      </c>
      <c r="D191" s="21">
        <v>18643918.469999999</v>
      </c>
      <c r="E191" s="22">
        <v>122602.9</v>
      </c>
      <c r="F191" s="8"/>
    </row>
    <row r="192" spans="1:6" s="7" customFormat="1" ht="38.25">
      <c r="A192" s="18" t="s">
        <v>75</v>
      </c>
      <c r="B192" s="19" t="s">
        <v>1</v>
      </c>
      <c r="C192" s="20" t="s">
        <v>74</v>
      </c>
      <c r="D192" s="21">
        <v>18643918.469999999</v>
      </c>
      <c r="E192" s="22">
        <v>122602.9</v>
      </c>
      <c r="F192" s="8"/>
    </row>
    <row r="193" spans="1:6" s="7" customFormat="1" ht="76.5">
      <c r="A193" s="18" t="s">
        <v>73</v>
      </c>
      <c r="B193" s="19" t="s">
        <v>1</v>
      </c>
      <c r="C193" s="20" t="s">
        <v>72</v>
      </c>
      <c r="D193" s="21">
        <v>29331200</v>
      </c>
      <c r="E193" s="22">
        <v>94088.7</v>
      </c>
      <c r="F193" s="8"/>
    </row>
    <row r="194" spans="1:6" s="7" customFormat="1" ht="76.5">
      <c r="A194" s="18" t="s">
        <v>71</v>
      </c>
      <c r="B194" s="19" t="s">
        <v>1</v>
      </c>
      <c r="C194" s="20" t="s">
        <v>70</v>
      </c>
      <c r="D194" s="21">
        <v>29331200</v>
      </c>
      <c r="E194" s="22">
        <v>94088.7</v>
      </c>
      <c r="F194" s="8"/>
    </row>
    <row r="195" spans="1:6" s="7" customFormat="1" ht="63.75">
      <c r="A195" s="34" t="s">
        <v>367</v>
      </c>
      <c r="B195" s="31" t="s">
        <v>1</v>
      </c>
      <c r="C195" s="32" t="s">
        <v>369</v>
      </c>
      <c r="D195" s="21"/>
      <c r="E195" s="22">
        <v>1720.8</v>
      </c>
      <c r="F195" s="8"/>
    </row>
    <row r="196" spans="1:6" s="7" customFormat="1" ht="102">
      <c r="A196" s="34" t="s">
        <v>368</v>
      </c>
      <c r="B196" s="31" t="s">
        <v>1</v>
      </c>
      <c r="C196" s="32" t="s">
        <v>370</v>
      </c>
      <c r="D196" s="21"/>
      <c r="E196" s="22">
        <v>1720.8</v>
      </c>
      <c r="F196" s="8"/>
    </row>
    <row r="197" spans="1:6" s="7" customFormat="1" ht="76.5">
      <c r="A197" s="34" t="s">
        <v>371</v>
      </c>
      <c r="B197" s="31" t="s">
        <v>1</v>
      </c>
      <c r="C197" s="32" t="s">
        <v>375</v>
      </c>
      <c r="D197" s="21"/>
      <c r="E197" s="22">
        <v>4000</v>
      </c>
      <c r="F197" s="8"/>
    </row>
    <row r="198" spans="1:6" s="7" customFormat="1" ht="89.25">
      <c r="A198" s="34" t="s">
        <v>372</v>
      </c>
      <c r="B198" s="31" t="s">
        <v>1</v>
      </c>
      <c r="C198" s="32" t="s">
        <v>376</v>
      </c>
      <c r="D198" s="21"/>
      <c r="E198" s="22">
        <v>4000</v>
      </c>
      <c r="F198" s="8"/>
    </row>
    <row r="199" spans="1:6" s="7" customFormat="1" ht="38.25">
      <c r="A199" s="34" t="s">
        <v>373</v>
      </c>
      <c r="B199" s="31" t="s">
        <v>1</v>
      </c>
      <c r="C199" s="32" t="s">
        <v>377</v>
      </c>
      <c r="D199" s="21"/>
      <c r="E199" s="22">
        <v>121594.4</v>
      </c>
      <c r="F199" s="8"/>
    </row>
    <row r="200" spans="1:6" s="7" customFormat="1" ht="51">
      <c r="A200" s="34" t="s">
        <v>374</v>
      </c>
      <c r="B200" s="31" t="s">
        <v>1</v>
      </c>
      <c r="C200" s="32" t="s">
        <v>378</v>
      </c>
      <c r="D200" s="21"/>
      <c r="E200" s="22">
        <v>121594.4</v>
      </c>
      <c r="F200" s="8"/>
    </row>
    <row r="201" spans="1:6" s="7" customFormat="1" ht="51">
      <c r="A201" s="18" t="s">
        <v>69</v>
      </c>
      <c r="B201" s="19" t="s">
        <v>1</v>
      </c>
      <c r="C201" s="20" t="s">
        <v>68</v>
      </c>
      <c r="D201" s="21">
        <v>7962170.21</v>
      </c>
      <c r="E201" s="22">
        <v>20360.3</v>
      </c>
      <c r="F201" s="8"/>
    </row>
    <row r="202" spans="1:6" s="7" customFormat="1" ht="63.75">
      <c r="A202" s="18" t="s">
        <v>67</v>
      </c>
      <c r="B202" s="19" t="s">
        <v>1</v>
      </c>
      <c r="C202" s="20" t="s">
        <v>66</v>
      </c>
      <c r="D202" s="21">
        <v>7962170.21</v>
      </c>
      <c r="E202" s="22">
        <v>20360.3</v>
      </c>
      <c r="F202" s="8"/>
    </row>
    <row r="203" spans="1:6" s="7" customFormat="1" ht="38.25" customHeight="1">
      <c r="A203" s="18" t="s">
        <v>65</v>
      </c>
      <c r="B203" s="19" t="s">
        <v>1</v>
      </c>
      <c r="C203" s="20" t="s">
        <v>64</v>
      </c>
      <c r="D203" s="21">
        <v>1123200</v>
      </c>
      <c r="E203" s="22">
        <v>1793</v>
      </c>
      <c r="F203" s="8"/>
    </row>
    <row r="204" spans="1:6" s="7" customFormat="1" ht="51">
      <c r="A204" s="18" t="s">
        <v>63</v>
      </c>
      <c r="B204" s="19" t="s">
        <v>1</v>
      </c>
      <c r="C204" s="20" t="s">
        <v>62</v>
      </c>
      <c r="D204" s="21">
        <v>1123200</v>
      </c>
      <c r="E204" s="22">
        <v>1793</v>
      </c>
      <c r="F204" s="8"/>
    </row>
    <row r="205" spans="1:6" s="7" customFormat="1">
      <c r="A205" s="18" t="s">
        <v>61</v>
      </c>
      <c r="B205" s="19" t="s">
        <v>1</v>
      </c>
      <c r="C205" s="20" t="s">
        <v>60</v>
      </c>
      <c r="D205" s="21">
        <v>291400</v>
      </c>
      <c r="E205" s="22">
        <v>637.70000000000005</v>
      </c>
      <c r="F205" s="8"/>
    </row>
    <row r="206" spans="1:6" s="7" customFormat="1" ht="25.5">
      <c r="A206" s="18" t="s">
        <v>59</v>
      </c>
      <c r="B206" s="19" t="s">
        <v>1</v>
      </c>
      <c r="C206" s="20" t="s">
        <v>58</v>
      </c>
      <c r="D206" s="21">
        <v>291400</v>
      </c>
      <c r="E206" s="22">
        <v>637.70000000000005</v>
      </c>
      <c r="F206" s="8"/>
    </row>
    <row r="207" spans="1:6" s="7" customFormat="1" ht="38.25">
      <c r="A207" s="18" t="s">
        <v>57</v>
      </c>
      <c r="B207" s="19" t="s">
        <v>1</v>
      </c>
      <c r="C207" s="20" t="s">
        <v>56</v>
      </c>
      <c r="D207" s="21">
        <v>216500</v>
      </c>
      <c r="E207" s="22">
        <v>72.599999999999994</v>
      </c>
      <c r="F207" s="8"/>
    </row>
    <row r="208" spans="1:6" s="7" customFormat="1" ht="38.25">
      <c r="A208" s="18" t="s">
        <v>55</v>
      </c>
      <c r="B208" s="19" t="s">
        <v>1</v>
      </c>
      <c r="C208" s="20" t="s">
        <v>54</v>
      </c>
      <c r="D208" s="21">
        <v>216500</v>
      </c>
      <c r="E208" s="22">
        <v>72.599999999999994</v>
      </c>
      <c r="F208" s="8"/>
    </row>
    <row r="209" spans="1:6" s="7" customFormat="1">
      <c r="A209" s="18" t="s">
        <v>53</v>
      </c>
      <c r="B209" s="19" t="s">
        <v>1</v>
      </c>
      <c r="C209" s="20" t="s">
        <v>52</v>
      </c>
      <c r="D209" s="21">
        <v>390421499.08999997</v>
      </c>
      <c r="E209" s="22">
        <v>860714.6</v>
      </c>
      <c r="F209" s="8"/>
    </row>
    <row r="210" spans="1:6" s="7" customFormat="1">
      <c r="A210" s="18" t="s">
        <v>51</v>
      </c>
      <c r="B210" s="19" t="s">
        <v>1</v>
      </c>
      <c r="C210" s="20" t="s">
        <v>50</v>
      </c>
      <c r="D210" s="21">
        <v>390421499.08999997</v>
      </c>
      <c r="E210" s="22">
        <v>860714.6</v>
      </c>
      <c r="F210" s="8"/>
    </row>
    <row r="211" spans="1:6" s="7" customFormat="1" ht="25.5">
      <c r="A211" s="18" t="s">
        <v>49</v>
      </c>
      <c r="B211" s="19" t="s">
        <v>1</v>
      </c>
      <c r="C211" s="20" t="s">
        <v>48</v>
      </c>
      <c r="D211" s="21">
        <v>645922391.66999996</v>
      </c>
      <c r="E211" s="22">
        <f>E213+E215+E217</f>
        <v>980296.7</v>
      </c>
      <c r="F211" s="8"/>
    </row>
    <row r="212" spans="1:6" s="7" customFormat="1" ht="27.75" customHeight="1">
      <c r="A212" s="18" t="s">
        <v>47</v>
      </c>
      <c r="B212" s="19" t="s">
        <v>1</v>
      </c>
      <c r="C212" s="20" t="s">
        <v>46</v>
      </c>
      <c r="D212" s="21">
        <v>643604000</v>
      </c>
      <c r="E212" s="22">
        <v>872362.5</v>
      </c>
      <c r="F212" s="8"/>
    </row>
    <row r="213" spans="1:6" s="7" customFormat="1" ht="38.25">
      <c r="A213" s="18" t="s">
        <v>45</v>
      </c>
      <c r="B213" s="19" t="s">
        <v>1</v>
      </c>
      <c r="C213" s="20" t="s">
        <v>44</v>
      </c>
      <c r="D213" s="21">
        <v>643604000</v>
      </c>
      <c r="E213" s="22">
        <v>872362.5</v>
      </c>
      <c r="F213" s="8"/>
    </row>
    <row r="214" spans="1:6" s="7" customFormat="1" ht="51">
      <c r="A214" s="18" t="s">
        <v>43</v>
      </c>
      <c r="B214" s="19" t="s">
        <v>1</v>
      </c>
      <c r="C214" s="20" t="s">
        <v>42</v>
      </c>
      <c r="D214" s="21">
        <v>1176666.67</v>
      </c>
      <c r="E214" s="22">
        <v>106411.7</v>
      </c>
      <c r="F214" s="8"/>
    </row>
    <row r="215" spans="1:6" s="7" customFormat="1" ht="51">
      <c r="A215" s="18" t="s">
        <v>41</v>
      </c>
      <c r="B215" s="19" t="s">
        <v>1</v>
      </c>
      <c r="C215" s="20" t="s">
        <v>40</v>
      </c>
      <c r="D215" s="21">
        <v>1176666.67</v>
      </c>
      <c r="E215" s="22">
        <v>106411.7</v>
      </c>
      <c r="F215" s="8"/>
    </row>
    <row r="216" spans="1:6" s="7" customFormat="1" ht="38.25">
      <c r="A216" s="18" t="s">
        <v>39</v>
      </c>
      <c r="B216" s="19" t="s">
        <v>1</v>
      </c>
      <c r="C216" s="20" t="s">
        <v>38</v>
      </c>
      <c r="D216" s="21">
        <v>1137000</v>
      </c>
      <c r="E216" s="22">
        <v>1522.5</v>
      </c>
      <c r="F216" s="8"/>
    </row>
    <row r="217" spans="1:6" s="7" customFormat="1" ht="38.25">
      <c r="A217" s="18" t="s">
        <v>37</v>
      </c>
      <c r="B217" s="19" t="s">
        <v>1</v>
      </c>
      <c r="C217" s="20" t="s">
        <v>36</v>
      </c>
      <c r="D217" s="21">
        <v>1137000</v>
      </c>
      <c r="E217" s="22">
        <v>1522.5</v>
      </c>
      <c r="F217" s="8"/>
    </row>
    <row r="218" spans="1:6" s="7" customFormat="1" ht="15.75" customHeight="1">
      <c r="A218" s="18" t="s">
        <v>35</v>
      </c>
      <c r="B218" s="19" t="s">
        <v>1</v>
      </c>
      <c r="C218" s="20" t="s">
        <v>34</v>
      </c>
      <c r="D218" s="21">
        <v>38694828.519999996</v>
      </c>
      <c r="E218" s="22">
        <f>E219+E223+E225+E222</f>
        <v>75336.599999999991</v>
      </c>
      <c r="F218" s="8"/>
    </row>
    <row r="219" spans="1:6" s="7" customFormat="1" ht="51">
      <c r="A219" s="18" t="s">
        <v>33</v>
      </c>
      <c r="B219" s="19" t="s">
        <v>1</v>
      </c>
      <c r="C219" s="20" t="s">
        <v>32</v>
      </c>
      <c r="D219" s="21">
        <v>220000</v>
      </c>
      <c r="E219" s="22">
        <v>220</v>
      </c>
      <c r="F219" s="8"/>
    </row>
    <row r="220" spans="1:6" s="7" customFormat="1" ht="63.75">
      <c r="A220" s="18" t="s">
        <v>31</v>
      </c>
      <c r="B220" s="19" t="s">
        <v>1</v>
      </c>
      <c r="C220" s="20" t="s">
        <v>30</v>
      </c>
      <c r="D220" s="21">
        <v>220000</v>
      </c>
      <c r="E220" s="22">
        <v>220</v>
      </c>
      <c r="F220" s="8"/>
    </row>
    <row r="221" spans="1:6" s="7" customFormat="1" ht="63.75">
      <c r="A221" s="34" t="s">
        <v>379</v>
      </c>
      <c r="B221" s="31" t="s">
        <v>1</v>
      </c>
      <c r="C221" s="32" t="s">
        <v>381</v>
      </c>
      <c r="D221" s="21"/>
      <c r="E221" s="22">
        <v>822.2</v>
      </c>
      <c r="F221" s="8"/>
    </row>
    <row r="222" spans="1:6" s="7" customFormat="1" ht="63.75">
      <c r="A222" s="34" t="s">
        <v>380</v>
      </c>
      <c r="B222" s="31" t="s">
        <v>1</v>
      </c>
      <c r="C222" s="32" t="s">
        <v>382</v>
      </c>
      <c r="D222" s="21"/>
      <c r="E222" s="22">
        <v>822.2</v>
      </c>
      <c r="F222" s="8"/>
    </row>
    <row r="223" spans="1:6" s="7" customFormat="1" ht="51">
      <c r="A223" s="18" t="s">
        <v>29</v>
      </c>
      <c r="B223" s="19" t="s">
        <v>1</v>
      </c>
      <c r="C223" s="20" t="s">
        <v>28</v>
      </c>
      <c r="D223" s="21">
        <v>9847586.5199999996</v>
      </c>
      <c r="E223" s="22">
        <v>29911.7</v>
      </c>
      <c r="F223" s="8"/>
    </row>
    <row r="224" spans="1:6" s="7" customFormat="1" ht="63.75">
      <c r="A224" s="18" t="s">
        <v>27</v>
      </c>
      <c r="B224" s="19" t="s">
        <v>1</v>
      </c>
      <c r="C224" s="20" t="s">
        <v>26</v>
      </c>
      <c r="D224" s="21">
        <v>9847586.5199999996</v>
      </c>
      <c r="E224" s="22">
        <v>29911.7</v>
      </c>
      <c r="F224" s="8"/>
    </row>
    <row r="225" spans="1:6" s="7" customFormat="1" ht="25.5">
      <c r="A225" s="18" t="s">
        <v>25</v>
      </c>
      <c r="B225" s="19" t="s">
        <v>1</v>
      </c>
      <c r="C225" s="20" t="s">
        <v>24</v>
      </c>
      <c r="D225" s="21">
        <v>22543100</v>
      </c>
      <c r="E225" s="22">
        <v>44382.7</v>
      </c>
      <c r="F225" s="8"/>
    </row>
    <row r="226" spans="1:6" s="7" customFormat="1" ht="25.5">
      <c r="A226" s="18" t="s">
        <v>23</v>
      </c>
      <c r="B226" s="19" t="s">
        <v>1</v>
      </c>
      <c r="C226" s="20" t="s">
        <v>22</v>
      </c>
      <c r="D226" s="21">
        <v>22543100</v>
      </c>
      <c r="E226" s="22">
        <v>44382.7</v>
      </c>
      <c r="F226" s="8"/>
    </row>
    <row r="227" spans="1:6" s="7" customFormat="1">
      <c r="A227" s="18" t="s">
        <v>21</v>
      </c>
      <c r="B227" s="19" t="s">
        <v>1</v>
      </c>
      <c r="C227" s="20" t="s">
        <v>20</v>
      </c>
      <c r="D227" s="21">
        <v>135700</v>
      </c>
      <c r="E227" s="22">
        <f>E229+E230</f>
        <v>702.7</v>
      </c>
      <c r="F227" s="8"/>
    </row>
    <row r="228" spans="1:6" s="7" customFormat="1" ht="25.5">
      <c r="A228" s="18" t="s">
        <v>16</v>
      </c>
      <c r="B228" s="19" t="s">
        <v>1</v>
      </c>
      <c r="C228" s="20" t="s">
        <v>19</v>
      </c>
      <c r="D228" s="21">
        <v>135700</v>
      </c>
      <c r="E228" s="22">
        <f>E229+E230</f>
        <v>702.7</v>
      </c>
      <c r="F228" s="29"/>
    </row>
    <row r="229" spans="1:6" s="7" customFormat="1" ht="38.25">
      <c r="A229" s="18" t="s">
        <v>18</v>
      </c>
      <c r="B229" s="19" t="s">
        <v>1</v>
      </c>
      <c r="C229" s="20" t="s">
        <v>17</v>
      </c>
      <c r="D229" s="21">
        <v>124650</v>
      </c>
      <c r="E229" s="22">
        <v>146.30000000000001</v>
      </c>
      <c r="F229" s="8"/>
    </row>
    <row r="230" spans="1:6" s="7" customFormat="1" ht="25.5">
      <c r="A230" s="18" t="s">
        <v>16</v>
      </c>
      <c r="B230" s="19" t="s">
        <v>1</v>
      </c>
      <c r="C230" s="20" t="s">
        <v>15</v>
      </c>
      <c r="D230" s="21">
        <v>11050</v>
      </c>
      <c r="E230" s="22">
        <v>556.4</v>
      </c>
      <c r="F230" s="8"/>
    </row>
    <row r="231" spans="1:6" s="7" customFormat="1" ht="63.75">
      <c r="A231" s="18" t="s">
        <v>14</v>
      </c>
      <c r="B231" s="19" t="s">
        <v>1</v>
      </c>
      <c r="C231" s="20" t="s">
        <v>13</v>
      </c>
      <c r="D231" s="21">
        <v>2246300.46</v>
      </c>
      <c r="E231" s="22">
        <f>E232</f>
        <v>2285.6</v>
      </c>
      <c r="F231" s="8"/>
    </row>
    <row r="232" spans="1:6" s="7" customFormat="1" ht="76.5">
      <c r="A232" s="18" t="s">
        <v>12</v>
      </c>
      <c r="B232" s="19" t="s">
        <v>1</v>
      </c>
      <c r="C232" s="20" t="s">
        <v>11</v>
      </c>
      <c r="D232" s="21">
        <v>2246300.46</v>
      </c>
      <c r="E232" s="22">
        <v>2285.6</v>
      </c>
      <c r="F232" s="8"/>
    </row>
    <row r="233" spans="1:6" s="7" customFormat="1" ht="76.5">
      <c r="A233" s="18" t="s">
        <v>10</v>
      </c>
      <c r="B233" s="19" t="s">
        <v>1</v>
      </c>
      <c r="C233" s="20" t="s">
        <v>9</v>
      </c>
      <c r="D233" s="21">
        <v>2246300.46</v>
      </c>
      <c r="E233" s="22">
        <v>2285.6</v>
      </c>
      <c r="F233" s="8"/>
    </row>
    <row r="234" spans="1:6" s="7" customFormat="1" ht="51">
      <c r="A234" s="18" t="s">
        <v>8</v>
      </c>
      <c r="B234" s="19" t="s">
        <v>1</v>
      </c>
      <c r="C234" s="20" t="s">
        <v>7</v>
      </c>
      <c r="D234" s="21">
        <v>2246300.46</v>
      </c>
      <c r="E234" s="22">
        <v>2285.6</v>
      </c>
      <c r="F234" s="8"/>
    </row>
    <row r="235" spans="1:6" s="7" customFormat="1" ht="38.25">
      <c r="A235" s="18" t="s">
        <v>6</v>
      </c>
      <c r="B235" s="19" t="s">
        <v>1</v>
      </c>
      <c r="C235" s="20" t="s">
        <v>5</v>
      </c>
      <c r="D235" s="21">
        <v>-4223353.0199999996</v>
      </c>
      <c r="E235" s="22">
        <v>-7869.4</v>
      </c>
      <c r="F235" s="8"/>
    </row>
    <row r="236" spans="1:6" s="7" customFormat="1" ht="36.75" customHeight="1">
      <c r="A236" s="18" t="s">
        <v>4</v>
      </c>
      <c r="B236" s="19" t="s">
        <v>1</v>
      </c>
      <c r="C236" s="20" t="s">
        <v>3</v>
      </c>
      <c r="D236" s="21">
        <v>-4223353.0199999996</v>
      </c>
      <c r="E236" s="22">
        <v>-7869.4</v>
      </c>
      <c r="F236" s="8"/>
    </row>
    <row r="237" spans="1:6" s="7" customFormat="1" ht="42" customHeight="1" thickBot="1">
      <c r="A237" s="18" t="s">
        <v>2</v>
      </c>
      <c r="B237" s="19" t="s">
        <v>1</v>
      </c>
      <c r="C237" s="20" t="s">
        <v>0</v>
      </c>
      <c r="D237" s="21">
        <v>-4223353.0199999996</v>
      </c>
      <c r="E237" s="22">
        <v>-7869.4</v>
      </c>
      <c r="F237" s="8"/>
    </row>
    <row r="238" spans="1:6" s="7" customFormat="1" ht="2.25" customHeight="1">
      <c r="A238" s="28"/>
      <c r="B238" s="28"/>
      <c r="C238" s="30"/>
      <c r="D238" s="30"/>
      <c r="E238" s="30"/>
    </row>
    <row r="239" spans="1:6">
      <c r="A239" s="6"/>
      <c r="B239" s="6"/>
      <c r="C239" s="6"/>
      <c r="D239" s="6"/>
      <c r="E239" s="6"/>
    </row>
  </sheetData>
  <mergeCells count="7">
    <mergeCell ref="A7:E7"/>
    <mergeCell ref="A8:E8"/>
    <mergeCell ref="A4:E4"/>
    <mergeCell ref="D11:D12"/>
    <mergeCell ref="E11:E12"/>
    <mergeCell ref="A11:A12"/>
    <mergeCell ref="B11:C11"/>
  </mergeCells>
  <printOptions gridLines="1"/>
  <pageMargins left="0.74803149606299213" right="0.74803149606299213" top="0.39370078740157483" bottom="0.39370078740157483" header="0.51181102362204722" footer="0.51181102362204722"/>
  <pageSetup paperSize="9" scale="80" orientation="portrait" r:id="rId1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бюджета</vt:lpstr>
      <vt:lpstr>TableRow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2024-06-28T02:04:42Z</cp:lastPrinted>
  <dcterms:created xsi:type="dcterms:W3CDTF">2021-04-01T03:21:54Z</dcterms:created>
  <dcterms:modified xsi:type="dcterms:W3CDTF">2024-06-28T02:05:03Z</dcterms:modified>
</cp:coreProperties>
</file>