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2022 год\ПРОЕКТ МЕСТНОГО БЮДЖЕТА\"/>
    </mc:Choice>
  </mc:AlternateContent>
  <bookViews>
    <workbookView xWindow="0" yWindow="0" windowWidth="28800" windowHeight="12300"/>
  </bookViews>
  <sheets>
    <sheet name="ИМБТ " sheetId="1" r:id="rId1"/>
  </sheets>
  <definedNames>
    <definedName name="_xlnm.Print_Area" localSheetId="0">'ИМБТ '!$A$1:$E$162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1" l="1"/>
  <c r="E96" i="1"/>
  <c r="D96" i="1"/>
  <c r="C96" i="1"/>
  <c r="E94" i="1" l="1"/>
  <c r="D94" i="1"/>
  <c r="C94" i="1"/>
  <c r="E74" i="1"/>
  <c r="D74" i="1"/>
  <c r="C74" i="1"/>
  <c r="E126" i="1"/>
  <c r="D126" i="1"/>
  <c r="C126" i="1"/>
  <c r="E61" i="1"/>
  <c r="D61" i="1"/>
  <c r="C113" i="1"/>
  <c r="C48" i="1" l="1"/>
  <c r="E108" i="1" l="1"/>
  <c r="D108" i="1"/>
  <c r="C108" i="1"/>
  <c r="E102" i="1"/>
  <c r="D102" i="1"/>
  <c r="C102" i="1"/>
  <c r="E110" i="1"/>
  <c r="D110" i="1"/>
  <c r="C110" i="1"/>
  <c r="E99" i="1"/>
  <c r="D99" i="1"/>
  <c r="D98" i="1" s="1"/>
  <c r="C99" i="1"/>
  <c r="E98" i="1" l="1"/>
  <c r="C98" i="1"/>
  <c r="D92" i="1"/>
  <c r="D91" i="1" s="1"/>
  <c r="E92" i="1"/>
  <c r="E91" i="1" s="1"/>
  <c r="C92" i="1"/>
  <c r="C91" i="1" s="1"/>
  <c r="E89" i="1" l="1"/>
  <c r="D89" i="1"/>
  <c r="C89" i="1"/>
  <c r="E87" i="1"/>
  <c r="D87" i="1"/>
  <c r="C87" i="1"/>
  <c r="C86" i="1" l="1"/>
  <c r="D86" i="1"/>
  <c r="E86" i="1"/>
  <c r="E48" i="1"/>
  <c r="D48" i="1"/>
  <c r="E11" i="1"/>
  <c r="D11" i="1"/>
  <c r="D139" i="1" s="1"/>
  <c r="C11" i="1"/>
  <c r="C139" i="1" s="1"/>
  <c r="E23" i="1"/>
  <c r="D23" i="1"/>
  <c r="C23" i="1"/>
  <c r="E35" i="1"/>
  <c r="D35" i="1"/>
  <c r="C35" i="1"/>
  <c r="E139" i="1" l="1"/>
</calcChain>
</file>

<file path=xl/sharedStrings.xml><?xml version="1.0" encoding="utf-8"?>
<sst xmlns="http://schemas.openxmlformats.org/spreadsheetml/2006/main" count="142" uniqueCount="48">
  <si>
    <t>№ п/п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</si>
  <si>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</si>
  <si>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</si>
  <si>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</si>
  <si>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Дотация</t>
  </si>
  <si>
    <t>г.Барабинск</t>
  </si>
  <si>
    <t>Зюзинский</t>
  </si>
  <si>
    <t>Козловский</t>
  </si>
  <si>
    <t>Субвенция на осуществление первичного воинского учета на территориях , где отсутствуют военные комиссариаты</t>
  </si>
  <si>
    <t xml:space="preserve">Межбюджетные трансферты, перечисляемые из бюджета Барабинского района Новосибирской области в бюджет других бюджетов бюджетной системы Российской Федерации на 2022  год и плановый период 2023 и 2024 годов </t>
  </si>
  <si>
    <t>4.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</si>
  <si>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</si>
  <si>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</si>
  <si>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</si>
  <si>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</si>
  <si>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</si>
  <si>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</si>
  <si>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</si>
  <si>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</si>
  <si>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</si>
  <si>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</si>
  <si>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>Распределение субсидий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</t>
  </si>
  <si>
    <t xml:space="preserve">Распределение  субсидий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</si>
  <si>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 xml:space="preserve">Щербаковский </t>
  </si>
  <si>
    <t xml:space="preserve">Распределение субсидий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2017-2021 годы"  </t>
  </si>
  <si>
    <t>Распределение прочих субсидий</t>
  </si>
  <si>
    <t xml:space="preserve">организация бесперебойной работы объектов жизнедеятельности </t>
  </si>
  <si>
    <t>организация функционирования систем жизнеобеспечения объектов ЖКХ</t>
  </si>
  <si>
    <t>Распределение субсидий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</si>
  <si>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 xml:space="preserve"> строительство и реконструкцию (модернизацию) объектов питьевого водоснабжения </t>
  </si>
  <si>
    <t>Распределение  субсидий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</si>
  <si>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</si>
  <si>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</si>
  <si>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 xml:space="preserve">Капитальный ремонт учреждений </t>
  </si>
  <si>
    <t xml:space="preserve">Приобретение оборудования </t>
  </si>
  <si>
    <t xml:space="preserve">Заработная плата </t>
  </si>
  <si>
    <t>Распределение  субсидий на реализацию мероприятий по формированию современной городской среды  в т.ч</t>
  </si>
  <si>
    <t xml:space="preserve">Благоустройство дворовых территорий многоквартирных домов </t>
  </si>
  <si>
    <t xml:space="preserve">Благоустройство общественных пространств </t>
  </si>
  <si>
    <t xml:space="preserve">к  проекту решения сессии Совета депутатов Барабинского района Новосибирской области четвертого созыва  </t>
  </si>
  <si>
    <t xml:space="preserve"> О бюджете  Барабинского района Новосибирской области на 2022 год и плановый период 2023 и 2024 годов</t>
  </si>
  <si>
    <t xml:space="preserve"> тыс. руб.</t>
  </si>
  <si>
    <t>Сумма</t>
  </si>
  <si>
    <t>2022 год</t>
  </si>
  <si>
    <t>2023 год</t>
  </si>
  <si>
    <t>2024 год</t>
  </si>
  <si>
    <t>Наименование межбюджетного трансферта</t>
  </si>
  <si>
    <t>Приложение 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</si>
</sst>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&quot;#,##0.0;[Red]\-#,##0.0"/>
    <numFmt numFmtId="165" formatCode="#,##0.0"/>
    <numFmt numFmtId="166" formatCode="#,##0.0\ _₽"/>
    <numFmt numFmtId="167" formatCode="00\.00\.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6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4" fillId="0" borderId="4" xfId="0" applyNumberFormat="1" applyFont="1" applyBorder="1" applyAlignment="1">
      <alignment horizontal="right" vertical="top" wrapText="1"/>
    </xf>
    <xf numFmtId="4" fontId="4" fillId="0" borderId="5" xfId="0" applyNumberFormat="1" applyFont="1" applyBorder="1" applyAlignment="1">
      <alignment horizontal="right" vertical="top" wrapText="1"/>
    </xf>
    <xf numFmtId="0" fontId="6" fillId="0" borderId="3" xfId="0" applyFont="1" applyBorder="1"/>
    <xf numFmtId="165" fontId="7" fillId="0" borderId="3" xfId="0" applyNumberFormat="1" applyFont="1" applyBorder="1"/>
    <xf numFmtId="0" fontId="8" fillId="0" borderId="3" xfId="0" applyFont="1" applyBorder="1" applyAlignment="1">
      <alignment horizontal="justify" vertical="top"/>
    </xf>
    <xf numFmtId="165" fontId="7" fillId="2" borderId="3" xfId="0" applyNumberFormat="1" applyFont="1" applyFill="1" applyBorder="1"/>
    <xf numFmtId="165" fontId="7" fillId="4" borderId="3" xfId="0" applyNumberFormat="1" applyFont="1" applyFill="1" applyBorder="1"/>
    <xf numFmtId="165" fontId="2" fillId="0" borderId="3" xfId="0" applyNumberFormat="1" applyFont="1" applyBorder="1"/>
    <xf numFmtId="0" fontId="6" fillId="0" borderId="3" xfId="0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right" vertical="top" wrapText="1"/>
    </xf>
    <xf numFmtId="0" fontId="2" fillId="0" borderId="7" xfId="0" applyNumberFormat="1" applyFont="1" applyFill="1" applyBorder="1" applyAlignment="1">
      <alignment wrapText="1"/>
    </xf>
    <xf numFmtId="0" fontId="2" fillId="4" borderId="7" xfId="0" applyNumberFormat="1" applyFont="1" applyFill="1" applyBorder="1" applyAlignment="1">
      <alignment wrapText="1"/>
    </xf>
    <xf numFmtId="0" fontId="2" fillId="0" borderId="7" xfId="0" applyFont="1" applyBorder="1"/>
    <xf numFmtId="0" fontId="6" fillId="0" borderId="3" xfId="0" applyFont="1" applyFill="1" applyBorder="1" applyAlignment="1">
      <alignment vertical="center" wrapText="1"/>
    </xf>
    <xf numFmtId="4" fontId="4" fillId="0" borderId="10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top" wrapText="1"/>
    </xf>
    <xf numFmtId="0" fontId="2" fillId="4" borderId="11" xfId="0" applyNumberFormat="1" applyFont="1" applyFill="1" applyBorder="1" applyAlignment="1">
      <alignment wrapText="1"/>
    </xf>
    <xf numFmtId="0" fontId="2" fillId="4" borderId="3" xfId="0" applyNumberFormat="1" applyFont="1" applyFill="1" applyBorder="1" applyAlignment="1">
      <alignment wrapText="1"/>
    </xf>
    <xf numFmtId="4" fontId="9" fillId="0" borderId="3" xfId="0" applyNumberFormat="1" applyFont="1" applyBorder="1" applyAlignment="1">
      <alignment horizontal="right" vertical="top" wrapText="1"/>
    </xf>
    <xf numFmtId="0" fontId="6" fillId="0" borderId="3" xfId="2" applyFont="1" applyFill="1" applyBorder="1" applyAlignment="1" applyProtection="1">
      <alignment horizontal="justify" vertical="top"/>
      <protection hidden="1"/>
    </xf>
    <xf numFmtId="167" fontId="6" fillId="0" borderId="3" xfId="2" applyNumberFormat="1" applyFont="1" applyFill="1" applyBorder="1" applyAlignment="1" applyProtection="1">
      <alignment horizontal="left" wrapText="1"/>
      <protection hidden="1"/>
    </xf>
    <xf numFmtId="0" fontId="9" fillId="0" borderId="3" xfId="0" applyFont="1" applyBorder="1" applyAlignment="1">
      <alignment horizontal="left" vertical="top" wrapText="1"/>
    </xf>
    <xf numFmtId="0" fontId="6" fillId="0" borderId="3" xfId="2" applyNumberFormat="1" applyFont="1" applyFill="1" applyBorder="1" applyAlignment="1" applyProtection="1">
      <protection hidden="1"/>
    </xf>
    <xf numFmtId="0" fontId="6" fillId="0" borderId="9" xfId="2" applyNumberFormat="1" applyFont="1" applyFill="1" applyBorder="1" applyAlignment="1" applyProtection="1">
      <alignment vertical="center" wrapText="1"/>
      <protection hidden="1"/>
    </xf>
    <xf numFmtId="4" fontId="4" fillId="0" borderId="13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left" vertical="center" wrapText="1"/>
    </xf>
    <xf numFmtId="165" fontId="9" fillId="0" borderId="12" xfId="0" applyNumberFormat="1" applyFont="1" applyBorder="1" applyAlignment="1">
      <alignment horizontal="right" vertical="top" wrapText="1"/>
    </xf>
    <xf numFmtId="165" fontId="4" fillId="0" borderId="4" xfId="0" applyNumberFormat="1" applyFont="1" applyBorder="1" applyAlignment="1">
      <alignment horizontal="right" vertical="top" wrapText="1"/>
    </xf>
    <xf numFmtId="165" fontId="9" fillId="0" borderId="4" xfId="0" applyNumberFormat="1" applyFont="1" applyBorder="1" applyAlignment="1">
      <alignment horizontal="right" vertical="top" wrapText="1"/>
    </xf>
    <xf numFmtId="4" fontId="9" fillId="0" borderId="10" xfId="0" applyNumberFormat="1" applyFont="1" applyBorder="1" applyAlignment="1">
      <alignment horizontal="right" vertical="top" wrapText="1"/>
    </xf>
    <xf numFmtId="0" fontId="6" fillId="4" borderId="11" xfId="0" applyNumberFormat="1" applyFont="1" applyFill="1" applyBorder="1" applyAlignment="1">
      <alignment wrapText="1"/>
    </xf>
    <xf numFmtId="165" fontId="4" fillId="0" borderId="10" xfId="0" applyNumberFormat="1" applyFont="1" applyBorder="1" applyAlignment="1">
      <alignment horizontal="right" vertical="top" wrapText="1"/>
    </xf>
    <xf numFmtId="165" fontId="4" fillId="0" borderId="5" xfId="0" applyNumberFormat="1" applyFont="1" applyBorder="1" applyAlignment="1">
      <alignment horizontal="right" vertical="top" wrapText="1"/>
    </xf>
    <xf numFmtId="0" fontId="2" fillId="4" borderId="14" xfId="0" applyNumberFormat="1" applyFont="1" applyFill="1" applyBorder="1" applyAlignment="1">
      <alignment wrapText="1"/>
    </xf>
    <xf numFmtId="0" fontId="6" fillId="0" borderId="7" xfId="0" applyFont="1" applyBorder="1" applyAlignment="1">
      <alignment horizontal="center" vertical="center"/>
    </xf>
    <xf numFmtId="165" fontId="6" fillId="0" borderId="3" xfId="0" applyNumberFormat="1" applyFont="1" applyBorder="1"/>
    <xf numFmtId="0" fontId="6" fillId="4" borderId="7" xfId="0" applyNumberFormat="1" applyFont="1" applyFill="1" applyBorder="1" applyAlignment="1">
      <alignment vertical="center" wrapText="1"/>
    </xf>
    <xf numFmtId="165" fontId="9" fillId="0" borderId="10" xfId="0" applyNumberFormat="1" applyFont="1" applyBorder="1" applyAlignment="1">
      <alignment horizontal="right" vertical="center" wrapText="1"/>
    </xf>
    <xf numFmtId="0" fontId="6" fillId="0" borderId="0" xfId="2" applyNumberFormat="1" applyFont="1" applyFill="1" applyAlignment="1" applyProtection="1">
      <alignment horizontal="left" vertical="center" wrapText="1"/>
      <protection hidden="1"/>
    </xf>
    <xf numFmtId="4" fontId="6" fillId="0" borderId="7" xfId="2" applyNumberFormat="1" applyFont="1" applyFill="1" applyBorder="1" applyAlignment="1" applyProtection="1">
      <alignment horizontal="right" vertical="center" wrapText="1"/>
      <protection hidden="1"/>
    </xf>
    <xf numFmtId="0" fontId="6" fillId="0" borderId="14" xfId="2" applyNumberFormat="1" applyFont="1" applyFill="1" applyBorder="1" applyAlignment="1" applyProtection="1">
      <alignment horizontal="left" vertical="center" wrapText="1"/>
      <protection hidden="1"/>
    </xf>
    <xf numFmtId="4" fontId="9" fillId="0" borderId="4" xfId="0" applyNumberFormat="1" applyFont="1" applyBorder="1" applyAlignment="1">
      <alignment horizontal="right" vertical="center" wrapText="1"/>
    </xf>
    <xf numFmtId="4" fontId="6" fillId="0" borderId="2" xfId="2" applyNumberFormat="1" applyFont="1" applyFill="1" applyBorder="1" applyAlignment="1" applyProtection="1">
      <alignment horizontal="right" vertical="center" wrapText="1"/>
      <protection hidden="1"/>
    </xf>
    <xf numFmtId="166" fontId="6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3" xfId="1" applyNumberFormat="1" applyFont="1" applyFill="1" applyBorder="1" applyAlignment="1" applyProtection="1">
      <alignment horizontal="right" vertical="center" wrapText="1"/>
      <protection hidden="1"/>
    </xf>
    <xf numFmtId="165" fontId="6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8" xfId="1" applyNumberFormat="1" applyFont="1" applyFill="1" applyBorder="1" applyAlignment="1" applyProtection="1">
      <alignment horizontal="justify" vertical="center"/>
      <protection hidden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3" xfId="1" applyNumberFormat="1" applyFont="1" applyFill="1" applyBorder="1" applyAlignment="1" applyProtection="1">
      <alignment horizontal="justify" vertical="center"/>
      <protection hidden="1"/>
    </xf>
    <xf numFmtId="165" fontId="8" fillId="0" borderId="3" xfId="0" applyNumberFormat="1" applyFont="1" applyBorder="1" applyAlignment="1">
      <alignment horizontal="right" vertical="center"/>
    </xf>
    <xf numFmtId="49" fontId="6" fillId="0" borderId="3" xfId="0" applyNumberFormat="1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7" xfId="0" applyFont="1" applyBorder="1" applyAlignment="1">
      <alignment horizontal="center" vertical="justify"/>
    </xf>
    <xf numFmtId="0" fontId="0" fillId="0" borderId="18" xfId="0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  <xf numFmtId="0" fontId="2" fillId="0" borderId="0" xfId="2" applyNumberFormat="1" applyFont="1" applyFill="1" applyAlignment="1" applyProtection="1">
      <alignment horizontal="justify" vertical="top"/>
      <protection hidden="1"/>
    </xf>
    <xf numFmtId="0" fontId="11" fillId="0" borderId="0" xfId="0" applyFont="1" applyAlignment="1">
      <alignment horizontal="justify" vertical="top"/>
    </xf>
    <xf numFmtId="0" fontId="10" fillId="0" borderId="0" xfId="0" applyFont="1" applyAlignment="1"/>
    <xf numFmtId="0" fontId="2" fillId="0" borderId="0" xfId="2" applyNumberFormat="1" applyFont="1" applyFill="1" applyAlignment="1" applyProtection="1">
      <alignment horizontal="left"/>
      <protection hidden="1"/>
    </xf>
    <xf numFmtId="0" fontId="0" fillId="0" borderId="0" xfId="0" applyAlignment="1"/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5"/>
  <sheetViews>
    <sheetView tabSelected="1" view="pageBreakPreview" topLeftCell="A85" zoomScale="66" zoomScaleNormal="90" zoomScaleSheetLayoutView="66" workbookViewId="0">
      <selection activeCell="B1" sqref="B1:E3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6.7109375" customWidth="1"/>
    <col min="5" max="5" width="19.140625" customWidth="1"/>
  </cols>
  <sheetData>
    <row r="1" spans="1:5" ht="24" customHeight="1" x14ac:dyDescent="0.25">
      <c r="B1" s="82" t="s">
        <v>47</v>
      </c>
      <c r="C1" s="83"/>
      <c r="D1" s="83"/>
      <c r="E1" s="83"/>
    </row>
    <row r="2" spans="1:5" ht="19.5" customHeight="1" x14ac:dyDescent="0.2">
      <c r="B2" s="79" t="s">
        <v>39</v>
      </c>
      <c r="C2" s="80"/>
      <c r="D2" s="81"/>
      <c r="E2" s="81"/>
    </row>
    <row r="3" spans="1:5" ht="21.75" customHeight="1" x14ac:dyDescent="0.2">
      <c r="B3" s="79" t="s">
        <v>40</v>
      </c>
      <c r="C3" s="80"/>
      <c r="D3" s="81"/>
      <c r="E3" s="81"/>
    </row>
    <row r="4" spans="1:5" ht="24.75" customHeight="1" x14ac:dyDescent="0.2">
      <c r="A4" s="2"/>
      <c r="B4" s="84"/>
      <c r="C4" s="83"/>
      <c r="D4" s="83"/>
      <c r="E4" s="83"/>
    </row>
    <row r="5" spans="1:5" ht="20.25" customHeight="1" x14ac:dyDescent="0.2">
      <c r="A5" s="2"/>
      <c r="B5" s="85"/>
      <c r="C5" s="83"/>
      <c r="D5" s="83"/>
      <c r="E5" s="83"/>
    </row>
    <row r="6" spans="1:5" ht="44.25" customHeight="1" x14ac:dyDescent="0.2">
      <c r="A6" s="77" t="s">
        <v>9</v>
      </c>
      <c r="B6" s="77"/>
      <c r="C6" s="77"/>
      <c r="D6" s="77"/>
      <c r="E6" s="77"/>
    </row>
    <row r="7" spans="1:5" ht="27.75" customHeight="1" x14ac:dyDescent="0.2">
      <c r="A7" s="78"/>
      <c r="B7" s="78"/>
      <c r="C7" s="78"/>
      <c r="D7" s="78"/>
      <c r="E7" s="78"/>
    </row>
    <row r="8" spans="1:5" ht="21.75" customHeight="1" x14ac:dyDescent="0.25">
      <c r="A8" s="75"/>
      <c r="B8" s="76"/>
      <c r="C8" s="3"/>
      <c r="D8" s="3"/>
      <c r="E8" s="4" t="s">
        <v>41</v>
      </c>
    </row>
    <row r="9" spans="1:5" ht="21.75" customHeight="1" x14ac:dyDescent="0.25">
      <c r="A9" s="73" t="s">
        <v>0</v>
      </c>
      <c r="B9" s="71" t="s">
        <v>46</v>
      </c>
      <c r="C9" s="68" t="s">
        <v>42</v>
      </c>
      <c r="D9" s="69"/>
      <c r="E9" s="70"/>
    </row>
    <row r="10" spans="1:5" ht="70.5" customHeight="1" x14ac:dyDescent="0.2">
      <c r="A10" s="74"/>
      <c r="B10" s="72"/>
      <c r="C10" s="1" t="s">
        <v>43</v>
      </c>
      <c r="D10" s="1" t="s">
        <v>44</v>
      </c>
      <c r="E10" s="1" t="s">
        <v>45</v>
      </c>
    </row>
    <row r="11" spans="1:5" ht="22.5" customHeight="1" x14ac:dyDescent="0.2">
      <c r="A11" s="21">
        <v>1</v>
      </c>
      <c r="B11" s="66" t="s">
        <v>4</v>
      </c>
      <c r="C11" s="67">
        <f>SUM(C12:C22)</f>
        <v>51568.700000000004</v>
      </c>
      <c r="D11" s="67">
        <f t="shared" ref="D11:E11" si="0">SUM(D12:D22)</f>
        <v>52981.900000000009</v>
      </c>
      <c r="E11" s="67">
        <f t="shared" si="0"/>
        <v>53157.9</v>
      </c>
    </row>
    <row r="12" spans="1:5" ht="26.25" customHeight="1" x14ac:dyDescent="0.3">
      <c r="A12" s="6"/>
      <c r="B12" s="24" t="s">
        <v>6</v>
      </c>
      <c r="C12" s="20">
        <v>5679.6</v>
      </c>
      <c r="D12" s="16">
        <v>5555.8</v>
      </c>
      <c r="E12" s="16">
        <v>5459.6</v>
      </c>
    </row>
    <row r="13" spans="1:5" ht="18.75" x14ac:dyDescent="0.3">
      <c r="A13" s="6"/>
      <c r="B13" s="24" t="s">
        <v>7</v>
      </c>
      <c r="C13" s="20">
        <v>4636.3</v>
      </c>
      <c r="D13" s="16">
        <v>4832.7</v>
      </c>
      <c r="E13" s="16">
        <v>4908.3</v>
      </c>
    </row>
    <row r="14" spans="1:5" ht="18.75" x14ac:dyDescent="0.3">
      <c r="A14" s="6"/>
      <c r="B14" s="24" t="s">
        <v>11</v>
      </c>
      <c r="C14" s="20">
        <v>5004.7</v>
      </c>
      <c r="D14" s="16">
        <v>5160.3999999999996</v>
      </c>
      <c r="E14" s="16">
        <v>5187.5</v>
      </c>
    </row>
    <row r="15" spans="1:5" ht="18.75" x14ac:dyDescent="0.3">
      <c r="A15" s="6"/>
      <c r="B15" s="24" t="s">
        <v>12</v>
      </c>
      <c r="C15" s="20">
        <v>4009</v>
      </c>
      <c r="D15" s="16">
        <v>4255.5</v>
      </c>
      <c r="E15" s="16">
        <v>4380.2</v>
      </c>
    </row>
    <row r="16" spans="1:5" ht="18.75" x14ac:dyDescent="0.3">
      <c r="A16" s="6"/>
      <c r="B16" s="24" t="s">
        <v>13</v>
      </c>
      <c r="C16" s="20">
        <v>4389.6000000000004</v>
      </c>
      <c r="D16" s="16">
        <v>4575.3999999999996</v>
      </c>
      <c r="E16" s="16">
        <v>4631.7</v>
      </c>
    </row>
    <row r="17" spans="1:5" ht="18.75" x14ac:dyDescent="0.3">
      <c r="A17" s="6"/>
      <c r="B17" s="24" t="s">
        <v>14</v>
      </c>
      <c r="C17" s="20">
        <v>5093.6000000000004</v>
      </c>
      <c r="D17" s="16">
        <v>5110.8</v>
      </c>
      <c r="E17" s="16">
        <v>4994</v>
      </c>
    </row>
    <row r="18" spans="1:5" ht="18.75" x14ac:dyDescent="0.3">
      <c r="A18" s="6"/>
      <c r="B18" s="24" t="s">
        <v>15</v>
      </c>
      <c r="C18" s="20">
        <v>4161.8999999999996</v>
      </c>
      <c r="D18" s="16">
        <v>4348.1000000000004</v>
      </c>
      <c r="E18" s="16">
        <v>4402.6000000000004</v>
      </c>
    </row>
    <row r="19" spans="1:5" ht="18.75" x14ac:dyDescent="0.3">
      <c r="A19" s="6"/>
      <c r="B19" s="24" t="s">
        <v>16</v>
      </c>
      <c r="C19" s="20">
        <v>5558.3</v>
      </c>
      <c r="D19" s="16">
        <v>5649.9</v>
      </c>
      <c r="E19" s="16">
        <v>5601.2</v>
      </c>
    </row>
    <row r="20" spans="1:5" ht="18.75" x14ac:dyDescent="0.3">
      <c r="A20" s="6"/>
      <c r="B20" s="24" t="s">
        <v>17</v>
      </c>
      <c r="C20" s="20">
        <v>4405.3999999999996</v>
      </c>
      <c r="D20" s="16">
        <v>4584.8999999999996</v>
      </c>
      <c r="E20" s="16">
        <v>4632.3999999999996</v>
      </c>
    </row>
    <row r="21" spans="1:5" ht="18.75" x14ac:dyDescent="0.3">
      <c r="A21" s="6"/>
      <c r="B21" s="24" t="s">
        <v>18</v>
      </c>
      <c r="C21" s="20">
        <v>4331.7</v>
      </c>
      <c r="D21" s="16">
        <v>4560.8999999999996</v>
      </c>
      <c r="E21" s="16">
        <v>4662.1000000000004</v>
      </c>
    </row>
    <row r="22" spans="1:5" ht="18.75" x14ac:dyDescent="0.3">
      <c r="A22" s="6"/>
      <c r="B22" s="24" t="s">
        <v>19</v>
      </c>
      <c r="C22" s="20">
        <v>4298.6000000000004</v>
      </c>
      <c r="D22" s="16">
        <v>4347.5</v>
      </c>
      <c r="E22" s="16">
        <v>4298.3</v>
      </c>
    </row>
    <row r="23" spans="1:5" ht="36" customHeight="1" x14ac:dyDescent="0.2">
      <c r="A23" s="62">
        <v>2</v>
      </c>
      <c r="B23" s="64" t="s">
        <v>8</v>
      </c>
      <c r="C23" s="65">
        <f>SUM(C24:C34)</f>
        <v>1251.8803399999997</v>
      </c>
      <c r="D23" s="65">
        <f t="shared" ref="D23:E23" si="1">SUM(D24:D34)</f>
        <v>1294.2111199999999</v>
      </c>
      <c r="E23" s="65">
        <f t="shared" si="1"/>
        <v>1340.0723999999998</v>
      </c>
    </row>
    <row r="24" spans="1:5" ht="18.75" x14ac:dyDescent="0.3">
      <c r="A24" s="6"/>
      <c r="B24" s="24" t="s">
        <v>6</v>
      </c>
      <c r="C24" s="18">
        <v>113.8073</v>
      </c>
      <c r="D24" s="19">
        <v>117.65555999999999</v>
      </c>
      <c r="E24" s="19">
        <v>121.82476</v>
      </c>
    </row>
    <row r="25" spans="1:5" ht="18.75" x14ac:dyDescent="0.3">
      <c r="A25" s="6"/>
      <c r="B25" s="24" t="s">
        <v>7</v>
      </c>
      <c r="C25" s="18">
        <v>113.8073</v>
      </c>
      <c r="D25" s="19">
        <v>117.65555999999999</v>
      </c>
      <c r="E25" s="19">
        <v>121.82476</v>
      </c>
    </row>
    <row r="26" spans="1:5" ht="18.75" x14ac:dyDescent="0.3">
      <c r="A26" s="6"/>
      <c r="B26" s="24" t="s">
        <v>11</v>
      </c>
      <c r="C26" s="18">
        <v>113.8073</v>
      </c>
      <c r="D26" s="19">
        <v>117.65555999999999</v>
      </c>
      <c r="E26" s="19">
        <v>121.82476</v>
      </c>
    </row>
    <row r="27" spans="1:5" ht="18.75" x14ac:dyDescent="0.3">
      <c r="A27" s="6"/>
      <c r="B27" s="24" t="s">
        <v>12</v>
      </c>
      <c r="C27" s="18">
        <v>113.8073</v>
      </c>
      <c r="D27" s="19">
        <v>117.65555999999999</v>
      </c>
      <c r="E27" s="19">
        <v>121.82476</v>
      </c>
    </row>
    <row r="28" spans="1:5" ht="18.75" x14ac:dyDescent="0.3">
      <c r="A28" s="6"/>
      <c r="B28" s="24" t="s">
        <v>13</v>
      </c>
      <c r="C28" s="18">
        <v>113.8073</v>
      </c>
      <c r="D28" s="19">
        <v>117.65555999999999</v>
      </c>
      <c r="E28" s="19">
        <v>121.82476</v>
      </c>
    </row>
    <row r="29" spans="1:5" ht="18.75" x14ac:dyDescent="0.3">
      <c r="A29" s="6"/>
      <c r="B29" s="24" t="s">
        <v>14</v>
      </c>
      <c r="C29" s="18">
        <v>113.8073</v>
      </c>
      <c r="D29" s="19">
        <v>117.65555999999999</v>
      </c>
      <c r="E29" s="19">
        <v>121.82476</v>
      </c>
    </row>
    <row r="30" spans="1:5" ht="18.75" x14ac:dyDescent="0.3">
      <c r="A30" s="6"/>
      <c r="B30" s="24" t="s">
        <v>15</v>
      </c>
      <c r="C30" s="18">
        <v>113.8073</v>
      </c>
      <c r="D30" s="19">
        <v>117.65555999999999</v>
      </c>
      <c r="E30" s="19">
        <v>121.82476</v>
      </c>
    </row>
    <row r="31" spans="1:5" ht="18.75" x14ac:dyDescent="0.3">
      <c r="A31" s="6"/>
      <c r="B31" s="24" t="s">
        <v>16</v>
      </c>
      <c r="C31" s="18">
        <v>113.80731</v>
      </c>
      <c r="D31" s="19">
        <v>117.65555000000001</v>
      </c>
      <c r="E31" s="19">
        <v>121.82477</v>
      </c>
    </row>
    <row r="32" spans="1:5" ht="18.75" x14ac:dyDescent="0.3">
      <c r="A32" s="6"/>
      <c r="B32" s="24" t="s">
        <v>17</v>
      </c>
      <c r="C32" s="18">
        <v>113.80731</v>
      </c>
      <c r="D32" s="19">
        <v>117.65555000000001</v>
      </c>
      <c r="E32" s="19">
        <v>121.82477</v>
      </c>
    </row>
    <row r="33" spans="1:5" ht="18.75" x14ac:dyDescent="0.3">
      <c r="A33" s="6"/>
      <c r="B33" s="24" t="s">
        <v>18</v>
      </c>
      <c r="C33" s="18">
        <v>113.80731</v>
      </c>
      <c r="D33" s="19">
        <v>117.65555000000001</v>
      </c>
      <c r="E33" s="19">
        <v>121.82477</v>
      </c>
    </row>
    <row r="34" spans="1:5" ht="18.75" x14ac:dyDescent="0.3">
      <c r="A34" s="6"/>
      <c r="B34" s="24" t="s">
        <v>19</v>
      </c>
      <c r="C34" s="18">
        <v>113.80731</v>
      </c>
      <c r="D34" s="19">
        <v>117.65555000000001</v>
      </c>
      <c r="E34" s="19">
        <v>121.82477</v>
      </c>
    </row>
    <row r="35" spans="1:5" ht="75.75" customHeight="1" x14ac:dyDescent="0.2">
      <c r="A35" s="62">
        <v>3</v>
      </c>
      <c r="B35" s="26" t="s">
        <v>20</v>
      </c>
      <c r="C35" s="63">
        <f>SUM(C36:C47)</f>
        <v>1.2</v>
      </c>
      <c r="D35" s="63">
        <f t="shared" ref="D35:E35" si="2">SUM(D36:D47)</f>
        <v>1.2</v>
      </c>
      <c r="E35" s="63">
        <f t="shared" si="2"/>
        <v>1.2</v>
      </c>
    </row>
    <row r="36" spans="1:5" ht="18.75" customHeight="1" x14ac:dyDescent="0.25">
      <c r="A36" s="6"/>
      <c r="B36" s="23" t="s">
        <v>5</v>
      </c>
      <c r="C36" s="25">
        <v>0.1</v>
      </c>
      <c r="D36" s="25">
        <v>0.1</v>
      </c>
      <c r="E36" s="25">
        <v>0.1</v>
      </c>
    </row>
    <row r="37" spans="1:5" ht="15.75" x14ac:dyDescent="0.25">
      <c r="A37" s="6"/>
      <c r="B37" s="24" t="s">
        <v>6</v>
      </c>
      <c r="C37" s="5">
        <v>0.1</v>
      </c>
      <c r="D37" s="5">
        <v>0.1</v>
      </c>
      <c r="E37" s="5">
        <v>0.1</v>
      </c>
    </row>
    <row r="38" spans="1:5" ht="15.75" x14ac:dyDescent="0.25">
      <c r="A38" s="6"/>
      <c r="B38" s="24" t="s">
        <v>7</v>
      </c>
      <c r="C38" s="5">
        <v>0.1</v>
      </c>
      <c r="D38" s="5">
        <v>0.1</v>
      </c>
      <c r="E38" s="5">
        <v>0.1</v>
      </c>
    </row>
    <row r="39" spans="1:5" ht="15.75" x14ac:dyDescent="0.25">
      <c r="A39" s="6"/>
      <c r="B39" s="24" t="s">
        <v>11</v>
      </c>
      <c r="C39" s="5">
        <v>0.1</v>
      </c>
      <c r="D39" s="5">
        <v>0.1</v>
      </c>
      <c r="E39" s="5">
        <v>0.1</v>
      </c>
    </row>
    <row r="40" spans="1:5" ht="15.75" x14ac:dyDescent="0.25">
      <c r="A40" s="6"/>
      <c r="B40" s="24" t="s">
        <v>12</v>
      </c>
      <c r="C40" s="5">
        <v>0.1</v>
      </c>
      <c r="D40" s="5">
        <v>0.1</v>
      </c>
      <c r="E40" s="5">
        <v>0.1</v>
      </c>
    </row>
    <row r="41" spans="1:5" ht="15.75" x14ac:dyDescent="0.25">
      <c r="A41" s="6"/>
      <c r="B41" s="24" t="s">
        <v>13</v>
      </c>
      <c r="C41" s="5">
        <v>0.1</v>
      </c>
      <c r="D41" s="5">
        <v>0.1</v>
      </c>
      <c r="E41" s="5">
        <v>0.1</v>
      </c>
    </row>
    <row r="42" spans="1:5" ht="15.75" x14ac:dyDescent="0.25">
      <c r="A42" s="6"/>
      <c r="B42" s="24" t="s">
        <v>14</v>
      </c>
      <c r="C42" s="5">
        <v>0.1</v>
      </c>
      <c r="D42" s="5">
        <v>0.1</v>
      </c>
      <c r="E42" s="5">
        <v>0.1</v>
      </c>
    </row>
    <row r="43" spans="1:5" ht="15.75" x14ac:dyDescent="0.25">
      <c r="A43" s="6"/>
      <c r="B43" s="24" t="s">
        <v>15</v>
      </c>
      <c r="C43" s="5">
        <v>0.1</v>
      </c>
      <c r="D43" s="5">
        <v>0.1</v>
      </c>
      <c r="E43" s="5">
        <v>0.1</v>
      </c>
    </row>
    <row r="44" spans="1:5" ht="15.75" x14ac:dyDescent="0.25">
      <c r="A44" s="6"/>
      <c r="B44" s="24" t="s">
        <v>16</v>
      </c>
      <c r="C44" s="5">
        <v>0.1</v>
      </c>
      <c r="D44" s="5">
        <v>0.1</v>
      </c>
      <c r="E44" s="5">
        <v>0.1</v>
      </c>
    </row>
    <row r="45" spans="1:5" ht="15.75" x14ac:dyDescent="0.25">
      <c r="A45" s="6"/>
      <c r="B45" s="24" t="s">
        <v>17</v>
      </c>
      <c r="C45" s="5">
        <v>0.1</v>
      </c>
      <c r="D45" s="5">
        <v>0.1</v>
      </c>
      <c r="E45" s="5">
        <v>0.1</v>
      </c>
    </row>
    <row r="46" spans="1:5" ht="15.75" x14ac:dyDescent="0.25">
      <c r="A46" s="7"/>
      <c r="B46" s="24" t="s">
        <v>18</v>
      </c>
      <c r="C46" s="5">
        <v>0.1</v>
      </c>
      <c r="D46" s="5">
        <v>0.1</v>
      </c>
      <c r="E46" s="5">
        <v>0.1</v>
      </c>
    </row>
    <row r="47" spans="1:5" ht="15.75" x14ac:dyDescent="0.25">
      <c r="A47" s="7"/>
      <c r="B47" s="24" t="s">
        <v>19</v>
      </c>
      <c r="C47" s="5">
        <v>0.1</v>
      </c>
      <c r="D47" s="5">
        <v>0.1</v>
      </c>
      <c r="E47" s="5">
        <v>0.1</v>
      </c>
    </row>
    <row r="48" spans="1:5" ht="85.5" customHeight="1" x14ac:dyDescent="0.2">
      <c r="A48" s="21" t="s">
        <v>10</v>
      </c>
      <c r="B48" s="61" t="s">
        <v>24</v>
      </c>
      <c r="C48" s="55">
        <f t="shared" ref="C48:E48" si="3">SUM(C49:C60)</f>
        <v>135839.60000000003</v>
      </c>
      <c r="D48" s="55">
        <f t="shared" si="3"/>
        <v>0</v>
      </c>
      <c r="E48" s="55">
        <f t="shared" si="3"/>
        <v>0</v>
      </c>
    </row>
    <row r="49" spans="1:5" ht="19.5" customHeight="1" x14ac:dyDescent="0.25">
      <c r="A49" s="7"/>
      <c r="B49" s="23" t="s">
        <v>5</v>
      </c>
      <c r="C49" s="13">
        <v>45676.1</v>
      </c>
      <c r="D49" s="13"/>
      <c r="E49" s="13"/>
    </row>
    <row r="50" spans="1:5" ht="26.25" customHeight="1" x14ac:dyDescent="0.25">
      <c r="A50" s="7"/>
      <c r="B50" s="24" t="s">
        <v>6</v>
      </c>
      <c r="C50" s="13">
        <v>10711.7</v>
      </c>
      <c r="D50" s="13"/>
      <c r="E50" s="13"/>
    </row>
    <row r="51" spans="1:5" ht="20.25" customHeight="1" x14ac:dyDescent="0.25">
      <c r="A51" s="7"/>
      <c r="B51" s="24" t="s">
        <v>7</v>
      </c>
      <c r="C51" s="13">
        <v>9359.4</v>
      </c>
      <c r="D51" s="13"/>
      <c r="E51" s="13"/>
    </row>
    <row r="52" spans="1:5" ht="22.5" customHeight="1" x14ac:dyDescent="0.25">
      <c r="A52" s="7"/>
      <c r="B52" s="24" t="s">
        <v>11</v>
      </c>
      <c r="C52" s="13">
        <v>7976.6</v>
      </c>
      <c r="D52" s="13"/>
      <c r="E52" s="13"/>
    </row>
    <row r="53" spans="1:5" ht="22.5" customHeight="1" x14ac:dyDescent="0.25">
      <c r="A53" s="7"/>
      <c r="B53" s="24" t="s">
        <v>12</v>
      </c>
      <c r="C53" s="13">
        <v>6126</v>
      </c>
      <c r="D53" s="13"/>
      <c r="E53" s="13"/>
    </row>
    <row r="54" spans="1:5" ht="26.25" customHeight="1" x14ac:dyDescent="0.25">
      <c r="A54" s="7"/>
      <c r="B54" s="24" t="s">
        <v>13</v>
      </c>
      <c r="C54" s="13">
        <v>6447.1</v>
      </c>
      <c r="D54" s="13"/>
      <c r="E54" s="13"/>
    </row>
    <row r="55" spans="1:5" ht="24" customHeight="1" x14ac:dyDescent="0.25">
      <c r="A55" s="7"/>
      <c r="B55" s="24" t="s">
        <v>14</v>
      </c>
      <c r="C55" s="13">
        <v>11087.9</v>
      </c>
      <c r="D55" s="13"/>
      <c r="E55" s="13"/>
    </row>
    <row r="56" spans="1:5" ht="24" customHeight="1" x14ac:dyDescent="0.25">
      <c r="A56" s="7"/>
      <c r="B56" s="24" t="s">
        <v>15</v>
      </c>
      <c r="C56" s="13">
        <v>5703.1</v>
      </c>
      <c r="D56" s="13"/>
      <c r="E56" s="13"/>
    </row>
    <row r="57" spans="1:5" ht="24" customHeight="1" x14ac:dyDescent="0.25">
      <c r="A57" s="7"/>
      <c r="B57" s="24" t="s">
        <v>16</v>
      </c>
      <c r="C57" s="13">
        <v>11885.6</v>
      </c>
      <c r="D57" s="13"/>
      <c r="E57" s="13"/>
    </row>
    <row r="58" spans="1:5" ht="23.25" customHeight="1" x14ac:dyDescent="0.25">
      <c r="A58" s="7"/>
      <c r="B58" s="24" t="s">
        <v>17</v>
      </c>
      <c r="C58" s="13">
        <v>6204.6</v>
      </c>
      <c r="D58" s="13"/>
      <c r="E58" s="13"/>
    </row>
    <row r="59" spans="1:5" ht="21.75" customHeight="1" x14ac:dyDescent="0.25">
      <c r="A59" s="7"/>
      <c r="B59" s="24" t="s">
        <v>18</v>
      </c>
      <c r="C59" s="13">
        <v>5928.8</v>
      </c>
      <c r="D59" s="13"/>
      <c r="E59" s="13"/>
    </row>
    <row r="60" spans="1:5" ht="28.5" customHeight="1" x14ac:dyDescent="0.25">
      <c r="A60" s="7"/>
      <c r="B60" s="24" t="s">
        <v>19</v>
      </c>
      <c r="C60" s="13">
        <v>8732.7000000000007</v>
      </c>
      <c r="D60" s="13"/>
      <c r="E60" s="13"/>
    </row>
    <row r="61" spans="1:5" ht="93.75" customHeight="1" x14ac:dyDescent="0.2">
      <c r="A61" s="21">
        <v>5</v>
      </c>
      <c r="B61" s="59" t="s">
        <v>21</v>
      </c>
      <c r="C61" s="60">
        <f>SUM(C62:C73)</f>
        <v>29616.1</v>
      </c>
      <c r="D61" s="60">
        <f t="shared" ref="D61:E61" si="4">SUM(D62:D73)</f>
        <v>35962.200000000004</v>
      </c>
      <c r="E61" s="60">
        <f t="shared" si="4"/>
        <v>38300.000000000007</v>
      </c>
    </row>
    <row r="62" spans="1:5" ht="15.75" x14ac:dyDescent="0.25">
      <c r="A62" s="7"/>
      <c r="B62" s="23" t="s">
        <v>5</v>
      </c>
      <c r="C62" s="46">
        <v>14800</v>
      </c>
      <c r="D62" s="46">
        <v>18135</v>
      </c>
      <c r="E62" s="46">
        <v>19481</v>
      </c>
    </row>
    <row r="63" spans="1:5" ht="15.75" x14ac:dyDescent="0.25">
      <c r="A63" s="7"/>
      <c r="B63" s="24" t="s">
        <v>6</v>
      </c>
      <c r="C63" s="41">
        <v>1212.3</v>
      </c>
      <c r="D63" s="41">
        <v>682.6</v>
      </c>
      <c r="E63" s="41">
        <v>680.8</v>
      </c>
    </row>
    <row r="64" spans="1:5" ht="15.75" x14ac:dyDescent="0.25">
      <c r="A64" s="7"/>
      <c r="B64" s="24" t="s">
        <v>7</v>
      </c>
      <c r="C64" s="41">
        <v>513.70000000000005</v>
      </c>
      <c r="D64" s="41">
        <v>567.79999999999995</v>
      </c>
      <c r="E64" s="41">
        <v>567.79999999999995</v>
      </c>
    </row>
    <row r="65" spans="1:5" ht="15.75" x14ac:dyDescent="0.25">
      <c r="A65" s="7"/>
      <c r="B65" s="24" t="s">
        <v>11</v>
      </c>
      <c r="C65" s="41">
        <v>4000</v>
      </c>
      <c r="D65" s="41">
        <v>4300</v>
      </c>
      <c r="E65" s="41">
        <v>4500</v>
      </c>
    </row>
    <row r="66" spans="1:5" ht="15.75" x14ac:dyDescent="0.25">
      <c r="A66" s="7"/>
      <c r="B66" s="24" t="s">
        <v>12</v>
      </c>
      <c r="C66" s="41">
        <v>3000</v>
      </c>
      <c r="D66" s="41">
        <v>4300</v>
      </c>
      <c r="E66" s="41">
        <v>4500</v>
      </c>
    </row>
    <row r="67" spans="1:5" ht="15.75" x14ac:dyDescent="0.25">
      <c r="A67" s="7"/>
      <c r="B67" s="24" t="s">
        <v>13</v>
      </c>
      <c r="C67" s="41">
        <v>455.5</v>
      </c>
      <c r="D67" s="41">
        <v>505.4</v>
      </c>
      <c r="E67" s="41">
        <v>505.4</v>
      </c>
    </row>
    <row r="68" spans="1:5" ht="15.75" x14ac:dyDescent="0.25">
      <c r="A68" s="7"/>
      <c r="B68" s="24" t="s">
        <v>14</v>
      </c>
      <c r="C68" s="41">
        <v>3000</v>
      </c>
      <c r="D68" s="41">
        <v>4547.7</v>
      </c>
      <c r="E68" s="41">
        <v>5141.3</v>
      </c>
    </row>
    <row r="69" spans="1:5" ht="15.75" x14ac:dyDescent="0.25">
      <c r="A69" s="7"/>
      <c r="B69" s="24" t="s">
        <v>15</v>
      </c>
      <c r="C69" s="41">
        <v>359.1</v>
      </c>
      <c r="D69" s="41">
        <v>398.4</v>
      </c>
      <c r="E69" s="41">
        <v>398.4</v>
      </c>
    </row>
    <row r="70" spans="1:5" ht="15.75" x14ac:dyDescent="0.25">
      <c r="A70" s="7"/>
      <c r="B70" s="24" t="s">
        <v>16</v>
      </c>
      <c r="C70" s="41">
        <v>881.6</v>
      </c>
      <c r="D70" s="41">
        <v>978.7</v>
      </c>
      <c r="E70" s="41">
        <v>978.7</v>
      </c>
    </row>
    <row r="71" spans="1:5" ht="15.75" x14ac:dyDescent="0.25">
      <c r="A71" s="7"/>
      <c r="B71" s="24" t="s">
        <v>17</v>
      </c>
      <c r="C71" s="41">
        <v>312.5</v>
      </c>
      <c r="D71" s="41">
        <v>346.8</v>
      </c>
      <c r="E71" s="41">
        <v>346.8</v>
      </c>
    </row>
    <row r="72" spans="1:5" ht="15.75" x14ac:dyDescent="0.25">
      <c r="A72" s="7"/>
      <c r="B72" s="24" t="s">
        <v>18</v>
      </c>
      <c r="C72" s="41">
        <v>315.5</v>
      </c>
      <c r="D72" s="41">
        <v>350</v>
      </c>
      <c r="E72" s="41">
        <v>350</v>
      </c>
    </row>
    <row r="73" spans="1:5" ht="15.75" x14ac:dyDescent="0.25">
      <c r="A73" s="7"/>
      <c r="B73" s="24" t="s">
        <v>19</v>
      </c>
      <c r="C73" s="41">
        <v>765.9</v>
      </c>
      <c r="D73" s="41">
        <v>849.8</v>
      </c>
      <c r="E73" s="41">
        <v>849.8</v>
      </c>
    </row>
    <row r="74" spans="1:5" ht="90" customHeight="1" x14ac:dyDescent="0.2">
      <c r="A74" s="21">
        <v>6</v>
      </c>
      <c r="B74" s="57" t="s">
        <v>22</v>
      </c>
      <c r="C74" s="58">
        <f>SUM(C75:C85)</f>
        <v>498</v>
      </c>
      <c r="D74" s="58">
        <f>SUM(D75:D85)</f>
        <v>0</v>
      </c>
      <c r="E74" s="58">
        <f>SUM(E75:E85)</f>
        <v>0</v>
      </c>
    </row>
    <row r="75" spans="1:5" ht="15.75" x14ac:dyDescent="0.25">
      <c r="A75" s="7"/>
      <c r="B75" s="24" t="s">
        <v>6</v>
      </c>
      <c r="C75" s="13">
        <v>205</v>
      </c>
      <c r="D75" s="13"/>
      <c r="E75" s="13"/>
    </row>
    <row r="76" spans="1:5" ht="15.75" x14ac:dyDescent="0.25">
      <c r="A76" s="7"/>
      <c r="B76" s="24" t="s">
        <v>7</v>
      </c>
      <c r="C76" s="13">
        <v>20</v>
      </c>
      <c r="D76" s="13"/>
      <c r="E76" s="13"/>
    </row>
    <row r="77" spans="1:5" ht="15.75" x14ac:dyDescent="0.25">
      <c r="A77" s="7"/>
      <c r="B77" s="24" t="s">
        <v>11</v>
      </c>
      <c r="C77" s="13">
        <v>20</v>
      </c>
      <c r="D77" s="13"/>
      <c r="E77" s="13"/>
    </row>
    <row r="78" spans="1:5" ht="15.75" x14ac:dyDescent="0.25">
      <c r="A78" s="7"/>
      <c r="B78" s="24" t="s">
        <v>12</v>
      </c>
      <c r="C78" s="13">
        <v>18</v>
      </c>
      <c r="D78" s="13"/>
      <c r="E78" s="13"/>
    </row>
    <row r="79" spans="1:5" ht="15.75" x14ac:dyDescent="0.25">
      <c r="A79" s="7"/>
      <c r="B79" s="24" t="s">
        <v>13</v>
      </c>
      <c r="C79" s="13">
        <v>20</v>
      </c>
      <c r="D79" s="13"/>
      <c r="E79" s="13"/>
    </row>
    <row r="80" spans="1:5" ht="15.75" x14ac:dyDescent="0.25">
      <c r="A80" s="7"/>
      <c r="B80" s="24" t="s">
        <v>14</v>
      </c>
      <c r="C80" s="13">
        <v>20</v>
      </c>
      <c r="D80" s="13"/>
      <c r="E80" s="13"/>
    </row>
    <row r="81" spans="1:5" ht="15.75" x14ac:dyDescent="0.25">
      <c r="A81" s="7"/>
      <c r="B81" s="24" t="s">
        <v>15</v>
      </c>
      <c r="C81" s="13">
        <v>20</v>
      </c>
      <c r="D81" s="13"/>
      <c r="E81" s="13"/>
    </row>
    <row r="82" spans="1:5" ht="15.75" x14ac:dyDescent="0.25">
      <c r="A82" s="7"/>
      <c r="B82" s="24" t="s">
        <v>16</v>
      </c>
      <c r="C82" s="13">
        <v>30</v>
      </c>
      <c r="D82" s="13"/>
      <c r="E82" s="13"/>
    </row>
    <row r="83" spans="1:5" ht="15.75" x14ac:dyDescent="0.25">
      <c r="A83" s="7"/>
      <c r="B83" s="24" t="s">
        <v>17</v>
      </c>
      <c r="C83" s="13">
        <v>45</v>
      </c>
      <c r="D83" s="13"/>
      <c r="E83" s="13"/>
    </row>
    <row r="84" spans="1:5" ht="15.75" x14ac:dyDescent="0.25">
      <c r="A84" s="7"/>
      <c r="B84" s="24" t="s">
        <v>18</v>
      </c>
      <c r="C84" s="13">
        <v>45</v>
      </c>
      <c r="D84" s="13"/>
      <c r="E84" s="13"/>
    </row>
    <row r="85" spans="1:5" ht="15.75" x14ac:dyDescent="0.25">
      <c r="A85" s="7"/>
      <c r="B85" s="24" t="s">
        <v>19</v>
      </c>
      <c r="C85" s="13">
        <v>55</v>
      </c>
      <c r="D85" s="13"/>
      <c r="E85" s="13"/>
    </row>
    <row r="86" spans="1:5" ht="47.25" customHeight="1" x14ac:dyDescent="0.2">
      <c r="A86" s="21">
        <v>7</v>
      </c>
      <c r="B86" s="52" t="s">
        <v>36</v>
      </c>
      <c r="C86" s="56">
        <f>SUM(C87+C89)</f>
        <v>12928.400000000001</v>
      </c>
      <c r="D86" s="56">
        <f>SUM(D87+D89)</f>
        <v>12541</v>
      </c>
      <c r="E86" s="56">
        <f>SUM(E87+E89)</f>
        <v>14231.6</v>
      </c>
    </row>
    <row r="87" spans="1:5" ht="15.75" x14ac:dyDescent="0.2">
      <c r="A87" s="7"/>
      <c r="B87" s="33" t="s">
        <v>37</v>
      </c>
      <c r="C87" s="32">
        <f>SUM(C88)</f>
        <v>3714.2</v>
      </c>
      <c r="D87" s="32">
        <f t="shared" ref="D87:E87" si="5">SUM(D88)</f>
        <v>3326.8</v>
      </c>
      <c r="E87" s="32">
        <f t="shared" si="5"/>
        <v>5017.3999999999996</v>
      </c>
    </row>
    <row r="88" spans="1:5" ht="21.75" customHeight="1" x14ac:dyDescent="0.25">
      <c r="A88" s="7"/>
      <c r="B88" s="30" t="s">
        <v>5</v>
      </c>
      <c r="C88" s="14">
        <v>3714.2</v>
      </c>
      <c r="D88" s="14">
        <v>3326.8</v>
      </c>
      <c r="E88" s="14">
        <v>5017.3999999999996</v>
      </c>
    </row>
    <row r="89" spans="1:5" ht="15.75" x14ac:dyDescent="0.2">
      <c r="A89" s="7"/>
      <c r="B89" s="17" t="s">
        <v>38</v>
      </c>
      <c r="C89" s="32">
        <f>SUM(C90)</f>
        <v>9214.2000000000007</v>
      </c>
      <c r="D89" s="32">
        <f t="shared" ref="D89:E89" si="6">SUM(D90)</f>
        <v>9214.2000000000007</v>
      </c>
      <c r="E89" s="32">
        <f t="shared" si="6"/>
        <v>9214.2000000000007</v>
      </c>
    </row>
    <row r="90" spans="1:5" ht="27" customHeight="1" x14ac:dyDescent="0.25">
      <c r="A90" s="7"/>
      <c r="B90" s="30" t="s">
        <v>5</v>
      </c>
      <c r="C90" s="13">
        <v>9214.2000000000007</v>
      </c>
      <c r="D90" s="13">
        <v>9214.2000000000007</v>
      </c>
      <c r="E90" s="13">
        <v>9214.2000000000007</v>
      </c>
    </row>
    <row r="91" spans="1:5" ht="87.75" customHeight="1" x14ac:dyDescent="0.2">
      <c r="A91" s="21">
        <v>8</v>
      </c>
      <c r="B91" s="54" t="s">
        <v>28</v>
      </c>
      <c r="C91" s="55">
        <f>SUM(C92+C94+C96)</f>
        <v>78053</v>
      </c>
      <c r="D91" s="55">
        <f t="shared" ref="D91:E91" si="7">SUM(D92+D94+D96)</f>
        <v>85128</v>
      </c>
      <c r="E91" s="55">
        <f t="shared" si="7"/>
        <v>359662.3</v>
      </c>
    </row>
    <row r="92" spans="1:5" ht="35.25" customHeight="1" x14ac:dyDescent="0.25">
      <c r="A92" s="21"/>
      <c r="B92" s="34" t="s">
        <v>26</v>
      </c>
      <c r="C92" s="22">
        <f>SUM(C93)</f>
        <v>8353</v>
      </c>
      <c r="D92" s="22">
        <f t="shared" ref="D92:E92" si="8">SUM(D93)</f>
        <v>8353</v>
      </c>
      <c r="E92" s="22">
        <f t="shared" si="8"/>
        <v>8353</v>
      </c>
    </row>
    <row r="93" spans="1:5" ht="27" customHeight="1" x14ac:dyDescent="0.25">
      <c r="A93" s="7"/>
      <c r="B93" s="30" t="s">
        <v>5</v>
      </c>
      <c r="C93" s="13">
        <v>8353</v>
      </c>
      <c r="D93" s="13">
        <v>8353</v>
      </c>
      <c r="E93" s="13">
        <v>8353</v>
      </c>
    </row>
    <row r="94" spans="1:5" ht="31.5" x14ac:dyDescent="0.2">
      <c r="A94" s="21"/>
      <c r="B94" s="35" t="s">
        <v>29</v>
      </c>
      <c r="C94" s="13">
        <f>SUM(C95)</f>
        <v>0</v>
      </c>
      <c r="D94" s="13">
        <f t="shared" ref="D94:E94" si="9">SUM(D95)</f>
        <v>0</v>
      </c>
      <c r="E94" s="13">
        <f t="shared" si="9"/>
        <v>274534.3</v>
      </c>
    </row>
    <row r="95" spans="1:5" ht="36.75" customHeight="1" x14ac:dyDescent="0.25">
      <c r="A95" s="28"/>
      <c r="B95" s="47" t="s">
        <v>5</v>
      </c>
      <c r="C95" s="27"/>
      <c r="D95" s="27"/>
      <c r="E95" s="27">
        <v>274534.3</v>
      </c>
    </row>
    <row r="96" spans="1:5" ht="32.25" customHeight="1" x14ac:dyDescent="0.25">
      <c r="A96" s="7"/>
      <c r="B96" s="34" t="s">
        <v>27</v>
      </c>
      <c r="C96" s="32">
        <f>SUM(C97)</f>
        <v>69700</v>
      </c>
      <c r="D96" s="32">
        <f t="shared" ref="D96:E96" si="10">SUM(D97)</f>
        <v>76775</v>
      </c>
      <c r="E96" s="32">
        <f t="shared" si="10"/>
        <v>76775</v>
      </c>
    </row>
    <row r="97" spans="1:5" ht="24" customHeight="1" x14ac:dyDescent="0.25">
      <c r="A97" s="7"/>
      <c r="B97" s="31" t="s">
        <v>5</v>
      </c>
      <c r="C97" s="29">
        <v>69700</v>
      </c>
      <c r="D97" s="29">
        <v>76775</v>
      </c>
      <c r="E97" s="29">
        <v>76775</v>
      </c>
    </row>
    <row r="98" spans="1:5" ht="91.5" customHeight="1" x14ac:dyDescent="0.2">
      <c r="A98" s="48">
        <v>9</v>
      </c>
      <c r="B98" s="52" t="s">
        <v>30</v>
      </c>
      <c r="C98" s="53">
        <f>SUM(C99+C102+C108+C110+C113)</f>
        <v>15216.700000000003</v>
      </c>
      <c r="D98" s="53">
        <f>SUM(D99+D102+D108+D110)</f>
        <v>2506.9</v>
      </c>
      <c r="E98" s="53">
        <f>SUM(E99+E102+E108+E110)</f>
        <v>2506.9</v>
      </c>
    </row>
    <row r="99" spans="1:5" ht="15.75" x14ac:dyDescent="0.25">
      <c r="A99" s="7"/>
      <c r="B99" s="36" t="s">
        <v>31</v>
      </c>
      <c r="C99" s="40">
        <f>SUM(C100)</f>
        <v>461.9</v>
      </c>
      <c r="D99" s="40">
        <f t="shared" ref="D99:E99" si="11">SUM(D100)</f>
        <v>461.9</v>
      </c>
      <c r="E99" s="40">
        <f t="shared" si="11"/>
        <v>461.9</v>
      </c>
    </row>
    <row r="100" spans="1:5" ht="22.5" customHeight="1" x14ac:dyDescent="0.25">
      <c r="A100" s="7"/>
      <c r="B100" s="30" t="s">
        <v>5</v>
      </c>
      <c r="C100" s="41">
        <v>461.9</v>
      </c>
      <c r="D100" s="41">
        <v>461.9</v>
      </c>
      <c r="E100" s="41">
        <v>461.9</v>
      </c>
    </row>
    <row r="101" spans="1:5" ht="15.75" x14ac:dyDescent="0.25">
      <c r="A101" s="7"/>
      <c r="B101" s="30"/>
      <c r="C101" s="13"/>
      <c r="D101" s="13"/>
      <c r="E101" s="13"/>
    </row>
    <row r="102" spans="1:5" ht="55.5" customHeight="1" x14ac:dyDescent="0.2">
      <c r="A102" s="7"/>
      <c r="B102" s="37" t="s">
        <v>32</v>
      </c>
      <c r="C102" s="43">
        <f>SUM(C103:C107)</f>
        <v>1555.6</v>
      </c>
      <c r="D102" s="43">
        <f t="shared" ref="D102:E102" si="12">SUM(D103:D107)</f>
        <v>1545</v>
      </c>
      <c r="E102" s="43">
        <f t="shared" si="12"/>
        <v>1545</v>
      </c>
    </row>
    <row r="103" spans="1:5" ht="21.75" customHeight="1" x14ac:dyDescent="0.25">
      <c r="A103" s="7"/>
      <c r="B103" s="31" t="s">
        <v>5</v>
      </c>
      <c r="C103" s="29">
        <v>1000</v>
      </c>
      <c r="D103" s="29"/>
      <c r="E103" s="29"/>
    </row>
    <row r="104" spans="1:5" ht="21.75" customHeight="1" x14ac:dyDescent="0.25">
      <c r="A104" s="7"/>
      <c r="B104" s="31" t="s">
        <v>6</v>
      </c>
      <c r="C104" s="29"/>
      <c r="D104" s="29"/>
      <c r="E104" s="29">
        <v>772.5</v>
      </c>
    </row>
    <row r="105" spans="1:5" ht="21.75" customHeight="1" x14ac:dyDescent="0.25">
      <c r="A105" s="7"/>
      <c r="B105" s="31" t="s">
        <v>13</v>
      </c>
      <c r="C105" s="29"/>
      <c r="D105" s="29"/>
      <c r="E105" s="29">
        <v>772.5</v>
      </c>
    </row>
    <row r="106" spans="1:5" ht="21.75" customHeight="1" x14ac:dyDescent="0.25">
      <c r="A106" s="7"/>
      <c r="B106" s="31" t="s">
        <v>16</v>
      </c>
      <c r="C106" s="29">
        <v>555.6</v>
      </c>
      <c r="D106" s="29"/>
      <c r="E106" s="29"/>
    </row>
    <row r="107" spans="1:5" ht="28.5" customHeight="1" x14ac:dyDescent="0.25">
      <c r="A107" s="7"/>
      <c r="B107" s="31" t="s">
        <v>14</v>
      </c>
      <c r="C107" s="29"/>
      <c r="D107" s="29">
        <v>1545</v>
      </c>
      <c r="E107" s="29"/>
    </row>
    <row r="108" spans="1:5" ht="24" customHeight="1" x14ac:dyDescent="0.2">
      <c r="A108" s="7"/>
      <c r="B108" s="39" t="s">
        <v>33</v>
      </c>
      <c r="C108" s="22">
        <f>C109</f>
        <v>3872</v>
      </c>
      <c r="D108" s="22">
        <f t="shared" ref="D108:E108" si="13">D109</f>
        <v>0</v>
      </c>
      <c r="E108" s="22">
        <f t="shared" si="13"/>
        <v>0</v>
      </c>
    </row>
    <row r="109" spans="1:5" ht="22.5" customHeight="1" x14ac:dyDescent="0.25">
      <c r="A109" s="7"/>
      <c r="B109" s="31" t="s">
        <v>5</v>
      </c>
      <c r="C109" s="38">
        <v>3872</v>
      </c>
      <c r="D109" s="13"/>
      <c r="E109" s="13"/>
    </row>
    <row r="110" spans="1:5" ht="24" customHeight="1" x14ac:dyDescent="0.2">
      <c r="A110" s="7"/>
      <c r="B110" s="39" t="s">
        <v>34</v>
      </c>
      <c r="C110" s="42">
        <f>SUM(C111:C112)</f>
        <v>0</v>
      </c>
      <c r="D110" s="42">
        <f t="shared" ref="D110:E110" si="14">SUM(D111:D112)</f>
        <v>500</v>
      </c>
      <c r="E110" s="42">
        <f t="shared" si="14"/>
        <v>500</v>
      </c>
    </row>
    <row r="111" spans="1:5" ht="22.5" customHeight="1" x14ac:dyDescent="0.25">
      <c r="A111" s="7"/>
      <c r="B111" s="30" t="s">
        <v>15</v>
      </c>
      <c r="C111" s="41"/>
      <c r="D111" s="41">
        <v>500</v>
      </c>
      <c r="E111" s="41"/>
    </row>
    <row r="112" spans="1:5" ht="21.75" customHeight="1" x14ac:dyDescent="0.25">
      <c r="A112" s="7"/>
      <c r="B112" s="30" t="s">
        <v>23</v>
      </c>
      <c r="C112" s="41"/>
      <c r="D112" s="41"/>
      <c r="E112" s="41">
        <v>500</v>
      </c>
    </row>
    <row r="113" spans="1:5" ht="15.75" x14ac:dyDescent="0.25">
      <c r="A113" s="7"/>
      <c r="B113" s="44" t="s">
        <v>35</v>
      </c>
      <c r="C113" s="42">
        <f>SUM(C114:C125)</f>
        <v>9327.2000000000025</v>
      </c>
      <c r="D113" s="42"/>
      <c r="E113" s="42"/>
    </row>
    <row r="114" spans="1:5" ht="15.75" x14ac:dyDescent="0.25">
      <c r="A114" s="7"/>
      <c r="B114" s="23" t="s">
        <v>5</v>
      </c>
      <c r="C114" s="41">
        <v>3394.3</v>
      </c>
      <c r="D114" s="41"/>
      <c r="E114" s="41"/>
    </row>
    <row r="115" spans="1:5" ht="15.75" x14ac:dyDescent="0.25">
      <c r="A115" s="7"/>
      <c r="B115" s="24" t="s">
        <v>6</v>
      </c>
      <c r="C115" s="41">
        <v>761.6</v>
      </c>
      <c r="D115" s="41"/>
      <c r="E115" s="41"/>
    </row>
    <row r="116" spans="1:5" ht="15.75" x14ac:dyDescent="0.25">
      <c r="A116" s="7"/>
      <c r="B116" s="24" t="s">
        <v>7</v>
      </c>
      <c r="C116" s="41">
        <v>564.1</v>
      </c>
      <c r="D116" s="41"/>
      <c r="E116" s="41"/>
    </row>
    <row r="117" spans="1:5" ht="15.75" x14ac:dyDescent="0.25">
      <c r="A117" s="7"/>
      <c r="B117" s="24" t="s">
        <v>11</v>
      </c>
      <c r="C117" s="41">
        <v>526.5</v>
      </c>
      <c r="D117" s="41"/>
      <c r="E117" s="41"/>
    </row>
    <row r="118" spans="1:5" ht="15.75" x14ac:dyDescent="0.25">
      <c r="A118" s="7"/>
      <c r="B118" s="24" t="s">
        <v>12</v>
      </c>
      <c r="C118" s="41">
        <v>385.5</v>
      </c>
      <c r="D118" s="41"/>
      <c r="E118" s="41"/>
    </row>
    <row r="119" spans="1:5" ht="15.75" x14ac:dyDescent="0.25">
      <c r="A119" s="7"/>
      <c r="B119" s="24" t="s">
        <v>13</v>
      </c>
      <c r="C119" s="41">
        <v>423.1</v>
      </c>
      <c r="D119" s="41"/>
      <c r="E119" s="41"/>
    </row>
    <row r="120" spans="1:5" ht="15.75" x14ac:dyDescent="0.25">
      <c r="A120" s="7"/>
      <c r="B120" s="24" t="s">
        <v>14</v>
      </c>
      <c r="C120" s="41">
        <v>761.6</v>
      </c>
      <c r="D120" s="41"/>
      <c r="E120" s="41"/>
    </row>
    <row r="121" spans="1:5" ht="15.75" x14ac:dyDescent="0.25">
      <c r="A121" s="7"/>
      <c r="B121" s="24" t="s">
        <v>15</v>
      </c>
      <c r="C121" s="41">
        <v>423.1</v>
      </c>
      <c r="D121" s="41"/>
      <c r="E121" s="41"/>
    </row>
    <row r="122" spans="1:5" ht="15.75" x14ac:dyDescent="0.25">
      <c r="A122" s="7"/>
      <c r="B122" s="24" t="s">
        <v>16</v>
      </c>
      <c r="C122" s="41">
        <v>724</v>
      </c>
      <c r="D122" s="41"/>
      <c r="E122" s="41"/>
    </row>
    <row r="123" spans="1:5" ht="15.75" x14ac:dyDescent="0.25">
      <c r="A123" s="7"/>
      <c r="B123" s="24" t="s">
        <v>17</v>
      </c>
      <c r="C123" s="41">
        <v>394.9</v>
      </c>
      <c r="D123" s="41"/>
      <c r="E123" s="41"/>
    </row>
    <row r="124" spans="1:5" ht="15.75" x14ac:dyDescent="0.25">
      <c r="A124" s="7"/>
      <c r="B124" s="24" t="s">
        <v>18</v>
      </c>
      <c r="C124" s="41">
        <v>394.9</v>
      </c>
      <c r="D124" s="41"/>
      <c r="E124" s="41"/>
    </row>
    <row r="125" spans="1:5" ht="15.75" x14ac:dyDescent="0.25">
      <c r="A125" s="7"/>
      <c r="B125" s="24" t="s">
        <v>19</v>
      </c>
      <c r="C125" s="41">
        <v>573.6</v>
      </c>
      <c r="D125" s="41"/>
      <c r="E125" s="41"/>
    </row>
    <row r="126" spans="1:5" ht="33.75" customHeight="1" x14ac:dyDescent="0.2">
      <c r="A126" s="21">
        <v>10</v>
      </c>
      <c r="B126" s="50" t="s">
        <v>25</v>
      </c>
      <c r="C126" s="51">
        <f>SUM(C127:C138)</f>
        <v>3668.6000000000004</v>
      </c>
      <c r="D126" s="51">
        <f t="shared" ref="D126:E126" si="15">SUM(D127:D138)</f>
        <v>0</v>
      </c>
      <c r="E126" s="51">
        <f t="shared" si="15"/>
        <v>0</v>
      </c>
    </row>
    <row r="127" spans="1:5" ht="15.75" x14ac:dyDescent="0.25">
      <c r="A127" s="7"/>
      <c r="B127" s="23" t="s">
        <v>5</v>
      </c>
      <c r="C127" s="45"/>
      <c r="D127" s="45"/>
      <c r="E127" s="45"/>
    </row>
    <row r="128" spans="1:5" ht="15.75" x14ac:dyDescent="0.25">
      <c r="A128" s="7"/>
      <c r="B128" s="24" t="s">
        <v>6</v>
      </c>
      <c r="C128" s="45">
        <v>525</v>
      </c>
      <c r="D128" s="45"/>
      <c r="E128" s="45"/>
    </row>
    <row r="129" spans="1:5" ht="15.75" x14ac:dyDescent="0.25">
      <c r="A129" s="7"/>
      <c r="B129" s="24" t="s">
        <v>7</v>
      </c>
      <c r="C129" s="45">
        <v>126.1</v>
      </c>
      <c r="D129" s="45"/>
      <c r="E129" s="45"/>
    </row>
    <row r="130" spans="1:5" ht="15.75" x14ac:dyDescent="0.25">
      <c r="A130" s="7"/>
      <c r="B130" s="24" t="s">
        <v>11</v>
      </c>
      <c r="C130" s="45">
        <v>78.2</v>
      </c>
      <c r="D130" s="45"/>
      <c r="E130" s="45"/>
    </row>
    <row r="131" spans="1:5" ht="15.75" x14ac:dyDescent="0.25">
      <c r="A131" s="7"/>
      <c r="B131" s="24" t="s">
        <v>12</v>
      </c>
      <c r="C131" s="45">
        <v>261</v>
      </c>
      <c r="D131" s="45"/>
      <c r="E131" s="45"/>
    </row>
    <row r="132" spans="1:5" ht="15.75" x14ac:dyDescent="0.25">
      <c r="A132" s="7"/>
      <c r="B132" s="24" t="s">
        <v>13</v>
      </c>
      <c r="C132" s="45">
        <v>726.1</v>
      </c>
      <c r="D132" s="45"/>
      <c r="E132" s="45"/>
    </row>
    <row r="133" spans="1:5" ht="15.75" x14ac:dyDescent="0.25">
      <c r="A133" s="7"/>
      <c r="B133" s="24" t="s">
        <v>14</v>
      </c>
      <c r="C133" s="45">
        <v>78.2</v>
      </c>
      <c r="D133" s="45"/>
      <c r="E133" s="45"/>
    </row>
    <row r="134" spans="1:5" ht="15.75" x14ac:dyDescent="0.25">
      <c r="A134" s="7"/>
      <c r="B134" s="24" t="s">
        <v>15</v>
      </c>
      <c r="C134" s="45">
        <v>52.2</v>
      </c>
      <c r="D134" s="45"/>
      <c r="E134" s="45"/>
    </row>
    <row r="135" spans="1:5" ht="15.75" x14ac:dyDescent="0.25">
      <c r="A135" s="7"/>
      <c r="B135" s="24" t="s">
        <v>16</v>
      </c>
      <c r="C135" s="45">
        <v>220.3</v>
      </c>
      <c r="D135" s="45"/>
      <c r="E135" s="45"/>
    </row>
    <row r="136" spans="1:5" ht="15.75" x14ac:dyDescent="0.25">
      <c r="A136" s="7"/>
      <c r="B136" s="24" t="s">
        <v>17</v>
      </c>
      <c r="C136" s="45">
        <v>52.1</v>
      </c>
      <c r="D136" s="45"/>
      <c r="E136" s="45"/>
    </row>
    <row r="137" spans="1:5" ht="15.75" x14ac:dyDescent="0.25">
      <c r="A137" s="7"/>
      <c r="B137" s="24" t="s">
        <v>18</v>
      </c>
      <c r="C137" s="45">
        <v>1239.2</v>
      </c>
      <c r="D137" s="45"/>
      <c r="E137" s="45"/>
    </row>
    <row r="138" spans="1:5" ht="15.75" x14ac:dyDescent="0.25">
      <c r="A138" s="7"/>
      <c r="B138" s="24" t="s">
        <v>19</v>
      </c>
      <c r="C138" s="27">
        <v>310.2</v>
      </c>
      <c r="D138" s="27"/>
      <c r="E138" s="27"/>
    </row>
    <row r="139" spans="1:5" ht="15.75" x14ac:dyDescent="0.25">
      <c r="A139" s="5"/>
      <c r="B139" s="15" t="s">
        <v>1</v>
      </c>
      <c r="C139" s="49">
        <f>SUM(C11+C23+C35+C48+C61+C74+C86+C91+C98+C126)</f>
        <v>328642.18034000002</v>
      </c>
      <c r="D139" s="49">
        <f>SUM(D11+D23+D35+D48+D61+D74+D86+D91+D98+D126)</f>
        <v>190415.41112</v>
      </c>
      <c r="E139" s="49">
        <f>SUM(E11+E23+E35+E48+E61+E74+E86+E91+E98+E126)</f>
        <v>469199.97240000003</v>
      </c>
    </row>
    <row r="143" spans="1:5" ht="63.75" hidden="1" x14ac:dyDescent="0.2">
      <c r="B143" s="8" t="s">
        <v>2</v>
      </c>
      <c r="C143" s="9"/>
      <c r="D143" s="9"/>
      <c r="E143" s="9"/>
    </row>
    <row r="144" spans="1:5" ht="15.75" hidden="1" x14ac:dyDescent="0.2">
      <c r="B144" s="10" t="s">
        <v>3</v>
      </c>
      <c r="C144" s="11">
        <v>70000</v>
      </c>
      <c r="D144" s="12">
        <v>0</v>
      </c>
      <c r="E144" s="12">
        <v>0</v>
      </c>
    </row>
    <row r="145" hidden="1" x14ac:dyDescent="0.2"/>
  </sheetData>
  <mergeCells count="10">
    <mergeCell ref="B2:E2"/>
    <mergeCell ref="B3:E3"/>
    <mergeCell ref="B1:E1"/>
    <mergeCell ref="B4:E4"/>
    <mergeCell ref="B5:E5"/>
    <mergeCell ref="C9:E9"/>
    <mergeCell ref="B9:B10"/>
    <mergeCell ref="A9:A10"/>
    <mergeCell ref="A8:B8"/>
    <mergeCell ref="A6:E7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2021-11-10T03:20:48Z</cp:lastPrinted>
  <dcterms:created xsi:type="dcterms:W3CDTF">2019-10-28T08:19:03Z</dcterms:created>
  <dcterms:modified xsi:type="dcterms:W3CDTF">2021-11-15T10:15:32Z</dcterms:modified>
</cp:coreProperties>
</file>